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B90DCC62-0899-41C5-AF35-C9E1E5596C04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Desteklenen Projeler Listesi" sheetId="7" r:id="rId1"/>
    <sheet name="Desteklenen Proje Bazında Tablo" sheetId="3" r:id="rId2"/>
    <sheet name="Birim Bazında Destek Tablosu" sheetId="5" r:id="rId3"/>
    <sheet name="Sona Eren Projeler Listesi" sheetId="4" r:id="rId4"/>
  </sheets>
  <definedNames>
    <definedName name="Print_Area" localSheetId="2">'Birim Bazında Destek Tablosu'!$A$1:$C$21</definedName>
    <definedName name="Print_Area" localSheetId="1">'Desteklenen Proje Bazında Tablo'!$A$1:$S$20</definedName>
    <definedName name="Print_Area" localSheetId="3">'Sona Eren Projeler Listesi'!$A$1:$H$36</definedName>
    <definedName name="_xlnm.Print_Area" localSheetId="2">'Birim Bazında Destek Tablosu'!$A$1:$D$23</definedName>
    <definedName name="_xlnm.Print_Area" localSheetId="0">'Desteklenen Projeler Listesi'!$A$1:$H$76</definedName>
    <definedName name="_xlnm.Print_Area" localSheetId="3">'Sona Eren Projeler Listesi'!$A$1:$G$48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3" l="1"/>
  <c r="S3" i="3"/>
  <c r="R4" i="3"/>
  <c r="S4" i="3"/>
  <c r="R5" i="3"/>
  <c r="S5" i="3"/>
  <c r="R6" i="3"/>
  <c r="S6" i="3"/>
  <c r="R7" i="3"/>
  <c r="S7" i="3"/>
  <c r="R8" i="3"/>
  <c r="S8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E27" i="7"/>
  <c r="E36" i="7"/>
  <c r="D51" i="7"/>
  <c r="D57" i="7"/>
  <c r="D69" i="7"/>
  <c r="D74" i="7"/>
  <c r="D76" i="7" l="1"/>
  <c r="R20" i="3"/>
  <c r="S20" i="3"/>
  <c r="E17" i="4"/>
  <c r="E10" i="4"/>
  <c r="E46" i="4"/>
  <c r="D20" i="5" l="1"/>
  <c r="C20" i="5"/>
  <c r="B20" i="5"/>
  <c r="E39" i="4"/>
  <c r="E32" i="4"/>
  <c r="E48" i="4" s="1"/>
  <c r="B21" i="5" l="1"/>
  <c r="D23" i="5" s="1"/>
</calcChain>
</file>

<file path=xl/sharedStrings.xml><?xml version="1.0" encoding="utf-8"?>
<sst xmlns="http://schemas.openxmlformats.org/spreadsheetml/2006/main" count="320" uniqueCount="167">
  <si>
    <t>Tıp Fakültesi</t>
  </si>
  <si>
    <t>Ziraat Fakültesi</t>
  </si>
  <si>
    <t>TOPLAM</t>
  </si>
  <si>
    <t>Proje Yürütücüsünün Adı Soyadı</t>
  </si>
  <si>
    <t>Araştırmacı (Öğrenci)</t>
  </si>
  <si>
    <t>Proje Yürütücüsü Birimi</t>
  </si>
  <si>
    <t>Nereden Geldiği</t>
  </si>
  <si>
    <t>Proje Süresi (Ay)</t>
  </si>
  <si>
    <t>Proje Kodu</t>
  </si>
  <si>
    <t>S.N</t>
  </si>
  <si>
    <t>Fen Fakültesi</t>
  </si>
  <si>
    <t>GENEL TOPLAM</t>
  </si>
  <si>
    <t>YÜKSEK LİSANS PROJELERİ (YLS)</t>
  </si>
  <si>
    <t>ALTYAPI PROJELERİ (A)</t>
  </si>
  <si>
    <t>MÜNFERİT PROJELER (M)</t>
  </si>
  <si>
    <t>DOKTORA PROJELERİ (D)</t>
  </si>
  <si>
    <t>MMF</t>
  </si>
  <si>
    <t>ULUSLARARASI KONGRE SEMPOZYUM KATILIM PROJELERİ (UKSP)</t>
  </si>
  <si>
    <t>Teknik Bilimler MYO</t>
  </si>
  <si>
    <t>Sağlık Bil. Fak.</t>
  </si>
  <si>
    <t>Eğitim Fakültesi</t>
  </si>
  <si>
    <t>Sağlık Bilimleri Fak.</t>
  </si>
  <si>
    <t>Önerilen
Proje Bütçesi</t>
  </si>
  <si>
    <t>Önerilen Büt.</t>
  </si>
  <si>
    <t>Desteklenen Projeler</t>
  </si>
  <si>
    <t>YLS  Proje</t>
  </si>
  <si>
    <t xml:space="preserve"> Destek Tutarı</t>
  </si>
  <si>
    <t>Doktora  Proje</t>
  </si>
  <si>
    <t>Münferit Proje</t>
  </si>
  <si>
    <t>Altyapı Projesi</t>
  </si>
  <si>
    <t>DOSAP</t>
  </si>
  <si>
    <t>Uluslararası Kongre (UKSP)</t>
  </si>
  <si>
    <t xml:space="preserve">Top. Proje Say. </t>
  </si>
  <si>
    <t>Toplam Destek</t>
  </si>
  <si>
    <t>Mühendislik Mimarlık Fak.</t>
  </si>
  <si>
    <t>Orman Fakültesi</t>
  </si>
  <si>
    <t>Spor Bilimleri Fak.</t>
  </si>
  <si>
    <t>Diş Hekimliği Fak.</t>
  </si>
  <si>
    <t>İktisadi İdari Bilimler Fak.</t>
  </si>
  <si>
    <t>İnsan ve Toplum Bilimleri Fakültesi</t>
  </si>
  <si>
    <t>Afşin MYO</t>
  </si>
  <si>
    <t>Güzel Sanatlar Fakültesi</t>
  </si>
  <si>
    <t>K.Maraş Teknik Bilim. MYO</t>
  </si>
  <si>
    <t>Kalan Proje Bütçesi</t>
  </si>
  <si>
    <t>İİBF</t>
  </si>
  <si>
    <t>Sağlık Bilimleri Fakültesi</t>
  </si>
  <si>
    <t>Sağlık Hizmetleri MYO</t>
  </si>
  <si>
    <t>Akademik Birim</t>
  </si>
  <si>
    <t>Desteklenen Projelerin Bütçe Tutarları</t>
  </si>
  <si>
    <t>Devam Eden Projelere Verilen EK Bütçe Tutarları</t>
  </si>
  <si>
    <t>Sona Eren Projelerden Kalan Bütçe Tutarları</t>
  </si>
  <si>
    <t>İnsan ve Toplum Bilimleri Fak.</t>
  </si>
  <si>
    <t xml:space="preserve"> </t>
  </si>
  <si>
    <t>BAP PROJE DESTEK HESABINA AKTARILACAK TUTAR</t>
  </si>
  <si>
    <t>Spor Bilimleri Fakültesi</t>
  </si>
  <si>
    <t>Prof. Dr. Esin İSPİR</t>
  </si>
  <si>
    <t>LİSANS ARAŞTIRMA PROJELERİ (LAP)</t>
  </si>
  <si>
    <t>SHMYO</t>
  </si>
  <si>
    <t>Doç. Dr. Hasan ESKALEN</t>
  </si>
  <si>
    <t>Afşin SYO</t>
  </si>
  <si>
    <t>Göksun UBYO</t>
  </si>
  <si>
    <t>LAP  Proje</t>
  </si>
  <si>
    <t>KAP Proje</t>
  </si>
  <si>
    <t xml:space="preserve">                                               ULUSLARARASI KONGRE ve SEMPOZYUM KATILIM PROJELERİ (UKSP)</t>
  </si>
  <si>
    <t>Dr. Öğr. Üyesi Muhammed Safa KAMER</t>
  </si>
  <si>
    <t>Prof. Dr. Ahmet Serdar YILMAZ</t>
  </si>
  <si>
    <t>Doç. Dr. Furkan DİNÇER</t>
  </si>
  <si>
    <t>Öğr. Gör. Dr. Emine AKSÜT AKÇAY</t>
  </si>
  <si>
    <t>Dr. Öğr. Üyesi Hülya KAMALAK</t>
  </si>
  <si>
    <t>Dr. Öğr. Üyesi Aslıhan AKSU</t>
  </si>
  <si>
    <t>Dr. Öğr. Üyesi Tuğba GEÇDİ</t>
  </si>
  <si>
    <t>Diş Hek. Fak.</t>
  </si>
  <si>
    <t>Dr. Öğr. Üyesi Beste ÇETİN</t>
  </si>
  <si>
    <t>Dr. Öğr. Üyesi Esra BOZKURT</t>
  </si>
  <si>
    <t>Dr. Öğr. Üyesi Selin Ceren BALSAK</t>
  </si>
  <si>
    <t>Doç. Dr. Adem DOĞANER</t>
  </si>
  <si>
    <t>Dr. Öğr. Üyesi Tuğba ALTAN</t>
  </si>
  <si>
    <t>Doç. Dr. Fatih ORÇAN</t>
  </si>
  <si>
    <t>Prof. Dr. Metin KILINÇ</t>
  </si>
  <si>
    <t>Dr. Öğr. Üyesi Hamit YILMAZ</t>
  </si>
  <si>
    <t>Spor Bil. Fak.</t>
  </si>
  <si>
    <t>Doç. Dr. Cihat KORKMAZ</t>
  </si>
  <si>
    <t>Öğr. Gör. Dr. Sevtap SARITÜRK</t>
  </si>
  <si>
    <t>Dr. Öğr. Üyesi Hakan AVAN</t>
  </si>
  <si>
    <t>Dr. Öğr. Üyesi Hüseyin TANIŞ</t>
  </si>
  <si>
    <t>Doç. Dr. Seyit Ali GÜNGÖR</t>
  </si>
  <si>
    <t>Dr. Öğr. Üyesi Yusuf Ziya KOCABAŞ</t>
  </si>
  <si>
    <t>İnsan ve Toplum Bil. Fak</t>
  </si>
  <si>
    <t>Doç. Dr. Oktay DUMANKAYA</t>
  </si>
  <si>
    <t>Abdullah Ertuğrul AZYOKSUL</t>
  </si>
  <si>
    <t>Prof. Dr. Dilek TÜZÜN</t>
  </si>
  <si>
    <t>Burakhan YILDIRIM</t>
  </si>
  <si>
    <t>Prof. Dr. İsrafil ORHAN</t>
  </si>
  <si>
    <t>Pınar ERSOY</t>
  </si>
  <si>
    <t>Prof. Dr. Yekta GEZGİNÇ</t>
  </si>
  <si>
    <t>Meltem RESİM</t>
  </si>
  <si>
    <t>Prof. Dr. Yusuf URAS</t>
  </si>
  <si>
    <t>Merve Aras ERDOĞAN</t>
  </si>
  <si>
    <t>Prof. Dr. Mehmet Sait BOZGEYİK</t>
  </si>
  <si>
    <t>Selim SARP</t>
  </si>
  <si>
    <t>Prof. Dr. Hakan Murat BÜYÜKÇAPAR</t>
  </si>
  <si>
    <t>İbrahim Halil ÖZDEMİR</t>
  </si>
  <si>
    <t>Prof. Dr. Mahmut Murat ASLAN</t>
  </si>
  <si>
    <t>Hatice Kübra CEREN</t>
  </si>
  <si>
    <t>Prof. Dr. Nihal BUZKAN</t>
  </si>
  <si>
    <t>Selim ATALAR</t>
  </si>
  <si>
    <t>Doç. Dr. Osman GEDİK</t>
  </si>
  <si>
    <t>Yeter ENGİZEK</t>
  </si>
  <si>
    <t>Mehmet Ali MERCİMEK</t>
  </si>
  <si>
    <t>Ayşe Nurcan SARIÇİÇEK</t>
  </si>
  <si>
    <t>Dr. Öğr. Üyesi Ayça TANRIVERDİ</t>
  </si>
  <si>
    <t>Emre DİLEK</t>
  </si>
  <si>
    <t>Ayşe GÖK</t>
  </si>
  <si>
    <t>Prof. Dr. Onur BALCI</t>
  </si>
  <si>
    <t>Sabır Selçuk ÇETİNPOLAT</t>
  </si>
  <si>
    <t>Prof. Dr. Muharrem İMAL</t>
  </si>
  <si>
    <t>Oğuz Cem TATAR</t>
  </si>
  <si>
    <t>Sıdal ASLANTÜRK</t>
  </si>
  <si>
    <t>Dr. Öğr. Üyesi Elif ÇELİK</t>
  </si>
  <si>
    <t>Mustafa TORUN</t>
  </si>
  <si>
    <t>Melike YAYAN</t>
  </si>
  <si>
    <t>Prof. Dr. Ashabil AYGAN</t>
  </si>
  <si>
    <t>Abdurrahman TURAN</t>
  </si>
  <si>
    <t>Prof. Dr. Şükrü KARATAŞ</t>
  </si>
  <si>
    <t>Derya KARA</t>
  </si>
  <si>
    <t>Tek. Bil. MYO</t>
  </si>
  <si>
    <t>Başak ŞAHİN</t>
  </si>
  <si>
    <t>Dr. Öğr. Üyesi Tuğba KARABEKMEZ ERDEM</t>
  </si>
  <si>
    <t>Cengizhan POLAT</t>
  </si>
  <si>
    <t>Güler TERZİ</t>
  </si>
  <si>
    <t>Prof. Dr. Fatma İNANÇ TOLUN</t>
  </si>
  <si>
    <t>Elif HASIRCI</t>
  </si>
  <si>
    <t>Doç. Dr. Adem DOĞAN</t>
  </si>
  <si>
    <t>Serap KÜTÜKÇÜ</t>
  </si>
  <si>
    <t>Ümmügülsüm VURAL</t>
  </si>
  <si>
    <r>
      <t xml:space="preserve">KSÜ
BİLİMSEL ARAŞTIRMA PROJELERİ KOORDİNASYON BİRİMİ
</t>
    </r>
    <r>
      <rPr>
        <b/>
        <sz val="12"/>
        <color rgb="FF00B050"/>
        <rFont val="Calibri"/>
        <family val="2"/>
        <charset val="162"/>
        <scheme val="minor"/>
      </rPr>
      <t>DESTEKLENEN PROJELERİN FAKÜLTELER BAZINDA DAĞILIMI</t>
    </r>
    <r>
      <rPr>
        <b/>
        <sz val="12"/>
        <color theme="1"/>
        <rFont val="Calibri"/>
        <family val="2"/>
        <charset val="162"/>
        <scheme val="minor"/>
      </rPr>
      <t xml:space="preserve">
 ( 22 /04 / 2025 Tarihli ve 2025 / 02 Sayılı Toplantı )</t>
    </r>
  </si>
  <si>
    <r>
      <rPr>
        <b/>
        <sz val="14"/>
        <color theme="1"/>
        <rFont val="Calibri"/>
        <family val="2"/>
        <charset val="162"/>
        <scheme val="minor"/>
      </rPr>
      <t xml:space="preserve">KSÜ
BİLİMSEL ARAŞTIRMA PROJELERİ KOORDİNASYON BİRİMİ
</t>
    </r>
    <r>
      <rPr>
        <b/>
        <sz val="14"/>
        <color rgb="FF00B050"/>
        <rFont val="Calibri"/>
        <family val="2"/>
        <charset val="162"/>
        <scheme val="minor"/>
      </rPr>
      <t>DESTEKLENEN PROJELERİN FAKÜLTELER BAZINDA DAĞILIMI</t>
    </r>
    <r>
      <rPr>
        <b/>
        <sz val="14"/>
        <color theme="1"/>
        <rFont val="Calibri"/>
        <family val="2"/>
        <charset val="162"/>
        <scheme val="minor"/>
      </rPr>
      <t xml:space="preserve">
 (22 /04 / 2025 Tarihli ve 2025 / 02 Sayılı Toplantı)</t>
    </r>
    <r>
      <rPr>
        <sz val="14"/>
        <color theme="1"/>
        <rFont val="Calibri"/>
        <family val="2"/>
        <charset val="162"/>
        <scheme val="minor"/>
      </rPr>
      <t xml:space="preserve">
</t>
    </r>
  </si>
  <si>
    <t>KSÜ 
BİLİMSEL ARAŞTIRMA PROJELERİ KOORDİNASYON BİRİMİ 
DESTEKLENEN ve SONA EREN PROJE BÜTÇELERİNİN FAKÜLTELER BAZINDA DAĞILIMI                                                     
  (22 / 04 / 2025 Tarihli ve 2025 / 02 Sayılı Toplantı )</t>
  </si>
  <si>
    <t>2024/4-7 YLS</t>
  </si>
  <si>
    <t>2024/6-19 YLS</t>
  </si>
  <si>
    <t>2022/5-4 YLS</t>
  </si>
  <si>
    <t>2022/6-5 YLS</t>
  </si>
  <si>
    <t>2022/7-7 YLS</t>
  </si>
  <si>
    <t>2024/8-9 YLS</t>
  </si>
  <si>
    <t>2024/3-11 D</t>
  </si>
  <si>
    <t>2022/7-10 D</t>
  </si>
  <si>
    <t>2022/4-15 D</t>
  </si>
  <si>
    <t>2022/4-27 M</t>
  </si>
  <si>
    <t>2023/6-21 M</t>
  </si>
  <si>
    <t>2020/9-2 M</t>
  </si>
  <si>
    <t>2024/3-28 M</t>
  </si>
  <si>
    <t>2021/1-18 M(YLS)</t>
  </si>
  <si>
    <t>2019/2-25 M(YLS)</t>
  </si>
  <si>
    <t>2022/2-18 M</t>
  </si>
  <si>
    <t>2023/2-8 M(YLS)</t>
  </si>
  <si>
    <t>2023/4-8 M</t>
  </si>
  <si>
    <t>2024/2-22 M</t>
  </si>
  <si>
    <t>2023/6-22 A</t>
  </si>
  <si>
    <t>2022/5-11 A</t>
  </si>
  <si>
    <t>2021/7-19 A</t>
  </si>
  <si>
    <t>2025/1-28 UKSP</t>
  </si>
  <si>
    <t>2024/6-25 UKSP</t>
  </si>
  <si>
    <t>Sosyal Bilimler MYO</t>
  </si>
  <si>
    <t>2024/9-31 UKSP</t>
  </si>
  <si>
    <t>2022/3-16 M (D)</t>
  </si>
  <si>
    <r>
      <rPr>
        <b/>
        <sz val="14"/>
        <color rgb="FFFF0000"/>
        <rFont val="Calibri"/>
        <family val="2"/>
        <charset val="162"/>
        <scheme val="minor"/>
      </rPr>
      <t>SONA EREN PROJELERDEN KALAN BÜTÇE TUTARLARI</t>
    </r>
    <r>
      <rPr>
        <b/>
        <sz val="14"/>
        <color theme="1"/>
        <rFont val="Calibri"/>
        <family val="2"/>
        <charset val="162"/>
        <scheme val="minor"/>
      </rPr>
      <t xml:space="preserve">
 ( 22 / 04 / 2025 Tarihli ve 2025 / 02 Sayılı Toplantı )</t>
    </r>
  </si>
  <si>
    <t>G.N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</si>
</sst>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₺"/>
  </numFmts>
  <fonts count="26" x14ac:knownFonts="1"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color rgb="FF00B050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2"/>
      <color rgb="FF00B05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rgb="FF00B050"/>
      <name val="Calibri"/>
      <family val="2"/>
      <charset val="162"/>
      <scheme val="minor"/>
    </font>
    <font>
      <b/>
      <sz val="11"/>
      <color rgb="FF0070C0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4"/>
      <color rgb="FFFF0000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2"/>
      <color rgb="FF00B05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3"/>
      <color rgb="FF00B050"/>
      <name val="Times New Roman"/>
      <family val="1"/>
      <charset val="162"/>
    </font>
    <font>
      <b/>
      <sz val="13"/>
      <color rgb="FFFF0000"/>
      <name val="Times New Roman"/>
      <family val="1"/>
      <charset val="162"/>
    </font>
    <font>
      <b/>
      <sz val="14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5" fillId="2" borderId="1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0" fillId="2" borderId="0" xfId="0" applyFill="1" applyBorder="1"/>
    <xf numFmtId="0" fontId="2" fillId="2" borderId="0" xfId="0" applyFont="1" applyFill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2" borderId="18" xfId="0" applyFill="1" applyBorder="1"/>
    <xf numFmtId="164" fontId="4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4" fontId="1" fillId="2" borderId="19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20" xfId="0" applyFill="1" applyBorder="1"/>
    <xf numFmtId="0" fontId="1" fillId="2" borderId="8" xfId="0" applyFont="1" applyFill="1" applyBorder="1" applyAlignment="1">
      <alignment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4" fillId="2" borderId="23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2" borderId="14" xfId="0" applyFill="1" applyBorder="1"/>
    <xf numFmtId="0" fontId="0" fillId="2" borderId="18" xfId="0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4" fontId="4" fillId="2" borderId="2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right"/>
    </xf>
    <xf numFmtId="4" fontId="10" fillId="2" borderId="17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3" borderId="27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17" fillId="3" borderId="6" xfId="0" applyNumberFormat="1" applyFont="1" applyFill="1" applyBorder="1" applyAlignment="1">
      <alignment horizontal="center"/>
    </xf>
    <xf numFmtId="3" fontId="18" fillId="3" borderId="5" xfId="0" applyNumberFormat="1" applyFont="1" applyFill="1" applyBorder="1" applyAlignment="1">
      <alignment horizontal="center"/>
    </xf>
    <xf numFmtId="4" fontId="18" fillId="3" borderId="28" xfId="0" applyNumberFormat="1" applyFont="1" applyFill="1" applyBorder="1" applyAlignment="1">
      <alignment horizontal="center"/>
    </xf>
    <xf numFmtId="0" fontId="15" fillId="0" borderId="27" xfId="0" applyFont="1" applyBorder="1" applyAlignment="1">
      <alignment vertical="center" wrapText="1"/>
    </xf>
    <xf numFmtId="0" fontId="17" fillId="0" borderId="5" xfId="0" applyFont="1" applyBorder="1" applyAlignment="1">
      <alignment horizontal="center"/>
    </xf>
    <xf numFmtId="4" fontId="17" fillId="0" borderId="6" xfId="0" applyNumberFormat="1" applyFont="1" applyBorder="1" applyAlignment="1">
      <alignment horizontal="center"/>
    </xf>
    <xf numFmtId="3" fontId="18" fillId="2" borderId="5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/>
    </xf>
    <xf numFmtId="4" fontId="17" fillId="2" borderId="6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 wrapText="1"/>
    </xf>
    <xf numFmtId="4" fontId="17" fillId="2" borderId="12" xfId="0" applyNumberFormat="1" applyFont="1" applyFill="1" applyBorder="1" applyAlignment="1">
      <alignment horizontal="center"/>
    </xf>
    <xf numFmtId="0" fontId="16" fillId="0" borderId="29" xfId="0" applyFont="1" applyFill="1" applyBorder="1" applyAlignment="1">
      <alignment vertical="center" wrapText="1"/>
    </xf>
    <xf numFmtId="1" fontId="18" fillId="0" borderId="7" xfId="0" applyNumberFormat="1" applyFont="1" applyBorder="1" applyAlignment="1">
      <alignment horizontal="center"/>
    </xf>
    <xf numFmtId="4" fontId="18" fillId="0" borderId="7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4" fontId="18" fillId="0" borderId="9" xfId="0" applyNumberFormat="1" applyFont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1" fillId="2" borderId="1" xfId="0" quotePrefix="1" applyNumberFormat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0" fillId="2" borderId="1" xfId="0" applyFill="1" applyBorder="1"/>
    <xf numFmtId="4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" fontId="17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4" fontId="17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vertical="center" wrapText="1"/>
    </xf>
    <xf numFmtId="4" fontId="2" fillId="3" borderId="8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vertical="center" wrapText="1"/>
    </xf>
    <xf numFmtId="4" fontId="23" fillId="0" borderId="13" xfId="0" applyNumberFormat="1" applyFont="1" applyBorder="1" applyAlignment="1">
      <alignment horizontal="center" vertical="center"/>
    </xf>
    <xf numFmtId="4" fontId="23" fillId="0" borderId="30" xfId="0" applyNumberFormat="1" applyFont="1" applyBorder="1" applyAlignment="1">
      <alignment horizontal="center" vertical="center"/>
    </xf>
    <xf numFmtId="4" fontId="25" fillId="0" borderId="37" xfId="0" applyNumberFormat="1" applyFont="1" applyBorder="1" applyAlignment="1">
      <alignment horizontal="center" vertical="center"/>
    </xf>
    <xf numFmtId="0" fontId="7" fillId="2" borderId="0" xfId="0" applyFont="1" applyFill="1" applyBorder="1"/>
    <xf numFmtId="0" fontId="0" fillId="2" borderId="38" xfId="0" applyFill="1" applyBorder="1"/>
    <xf numFmtId="16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vertical="center" wrapText="1"/>
    </xf>
    <xf numFmtId="0" fontId="6" fillId="2" borderId="39" xfId="0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wrapText="1"/>
    </xf>
    <xf numFmtId="0" fontId="20" fillId="0" borderId="14" xfId="0" applyFont="1" applyBorder="1" applyAlignment="1">
      <alignment horizontal="center" vertical="center" wrapText="1"/>
    </xf>
    <xf numFmtId="4" fontId="24" fillId="0" borderId="31" xfId="0" applyNumberFormat="1" applyFont="1" applyBorder="1" applyAlignment="1">
      <alignment horizontal="center" vertical="center"/>
    </xf>
    <xf numFmtId="4" fontId="24" fillId="0" borderId="34" xfId="0" applyNumberFormat="1" applyFont="1" applyBorder="1" applyAlignment="1">
      <alignment horizontal="center" vertical="center"/>
    </xf>
    <xf numFmtId="4" fontId="23" fillId="0" borderId="32" xfId="0" applyNumberFormat="1" applyFont="1" applyBorder="1" applyAlignment="1">
      <alignment horizontal="center" vertical="center"/>
    </xf>
    <xf numFmtId="4" fontId="23" fillId="0" borderId="33" xfId="0" applyNumberFormat="1" applyFont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3" fillId="2" borderId="43" xfId="0" applyFont="1" applyFill="1" applyBorder="1" applyAlignment="1">
      <alignment horizontal="right" vertical="center" wrapText="1"/>
    </xf>
    <xf numFmtId="0" fontId="3" fillId="2" borderId="44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4" fillId="2" borderId="18" xfId="0" applyFont="1" applyFill="1" applyBorder="1" applyAlignment="1">
      <alignment horizontal="right" vertical="center" wrapText="1"/>
    </xf>
    <xf numFmtId="0" fontId="4" fillId="2" borderId="40" xfId="0" applyFont="1" applyFill="1" applyBorder="1" applyAlignment="1">
      <alignment horizontal="right" vertical="center" wrapText="1"/>
    </xf>
    <xf numFmtId="0" fontId="4" fillId="2" borderId="4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6"/>
  <sheetViews>
    <sheetView tabSelected="1" zoomScale="145" zoomScaleNormal="145" workbookViewId="0">
      <selection activeCell="A3" sqref="A3"/>
    </sheetView>
  </sheetViews>
  <sheetFormatPr defaultColWidth="9.109375" defaultRowHeight="14.4" x14ac:dyDescent="0.3"/>
  <cols>
    <col min="1" max="1" width="4.109375" style="7" customWidth="1"/>
    <col min="2" max="2" width="3.88671875" style="7" customWidth="1"/>
    <col min="3" max="3" width="39.33203125" style="7" bestFit="1" customWidth="1"/>
    <col min="4" max="4" width="22.33203125" style="7" customWidth="1"/>
    <col min="5" max="5" width="20" style="7" bestFit="1" customWidth="1"/>
    <col min="6" max="6" width="15.44140625" style="7" bestFit="1" customWidth="1"/>
    <col min="7" max="7" width="14.109375" style="7" customWidth="1"/>
    <col min="8" max="8" width="13.44140625" style="6" bestFit="1" customWidth="1"/>
    <col min="9" max="9" width="13.44140625" style="7" bestFit="1" customWidth="1"/>
    <col min="10" max="16384" width="9.109375" style="7"/>
  </cols>
  <sheetData>
    <row r="1" spans="1:9" ht="63.75" customHeight="1" x14ac:dyDescent="0.3">
      <c r="A1" s="122" t="s">
        <v>135</v>
      </c>
      <c r="B1" s="123"/>
      <c r="C1" s="123"/>
      <c r="D1" s="123"/>
      <c r="E1" s="123"/>
      <c r="F1" s="123"/>
      <c r="G1" s="123"/>
      <c r="H1" s="123"/>
      <c r="I1" s="123"/>
    </row>
    <row r="2" spans="1:9" ht="6" customHeight="1" x14ac:dyDescent="0.3"/>
    <row r="3" spans="1:9" ht="16.2" thickBot="1" x14ac:dyDescent="0.35">
      <c r="B3" s="120" t="s">
        <v>12</v>
      </c>
      <c r="C3" s="120"/>
      <c r="D3" s="120"/>
      <c r="E3" s="120"/>
      <c r="F3" s="120"/>
      <c r="G3" s="120"/>
    </row>
    <row r="4" spans="1:9" ht="26.4" x14ac:dyDescent="0.3">
      <c r="A4" s="34"/>
      <c r="B4" s="27" t="s">
        <v>9</v>
      </c>
      <c r="C4" s="8" t="s">
        <v>3</v>
      </c>
      <c r="D4" s="8" t="s">
        <v>4</v>
      </c>
      <c r="E4" s="9" t="s">
        <v>22</v>
      </c>
      <c r="F4" s="9" t="s">
        <v>5</v>
      </c>
      <c r="G4" s="18" t="s">
        <v>7</v>
      </c>
      <c r="H4" s="7"/>
    </row>
    <row r="5" spans="1:9" ht="15" customHeight="1" x14ac:dyDescent="0.3">
      <c r="A5" s="36">
        <v>1</v>
      </c>
      <c r="B5" s="40">
        <v>1</v>
      </c>
      <c r="C5" s="2" t="s">
        <v>132</v>
      </c>
      <c r="D5" s="2" t="s">
        <v>134</v>
      </c>
      <c r="E5" s="3">
        <v>2554</v>
      </c>
      <c r="F5" s="4" t="s">
        <v>20</v>
      </c>
      <c r="G5" s="17">
        <v>17</v>
      </c>
      <c r="H5" s="7"/>
    </row>
    <row r="6" spans="1:9" ht="15" customHeight="1" x14ac:dyDescent="0.3">
      <c r="A6" s="36">
        <v>2</v>
      </c>
      <c r="B6" s="40">
        <v>2</v>
      </c>
      <c r="C6" s="2" t="s">
        <v>132</v>
      </c>
      <c r="D6" s="2" t="s">
        <v>133</v>
      </c>
      <c r="E6" s="3">
        <v>47960.6</v>
      </c>
      <c r="F6" s="4" t="s">
        <v>20</v>
      </c>
      <c r="G6" s="17">
        <v>17</v>
      </c>
      <c r="H6" s="7"/>
    </row>
    <row r="7" spans="1:9" ht="15" customHeight="1" x14ac:dyDescent="0.3">
      <c r="A7" s="36">
        <v>3</v>
      </c>
      <c r="B7" s="40">
        <v>3</v>
      </c>
      <c r="C7" s="2" t="s">
        <v>132</v>
      </c>
      <c r="D7" s="2" t="s">
        <v>131</v>
      </c>
      <c r="E7" s="3">
        <v>24524.5</v>
      </c>
      <c r="F7" s="4" t="s">
        <v>20</v>
      </c>
      <c r="G7" s="17">
        <v>17</v>
      </c>
      <c r="H7" s="7"/>
    </row>
    <row r="8" spans="1:9" ht="15" customHeight="1" x14ac:dyDescent="0.3">
      <c r="A8" s="36">
        <v>4</v>
      </c>
      <c r="B8" s="40">
        <v>4</v>
      </c>
      <c r="C8" s="2" t="s">
        <v>130</v>
      </c>
      <c r="D8" s="2" t="s">
        <v>129</v>
      </c>
      <c r="E8" s="3">
        <v>51943.199999999997</v>
      </c>
      <c r="F8" s="4" t="s">
        <v>0</v>
      </c>
      <c r="G8" s="17">
        <v>9</v>
      </c>
      <c r="H8" s="7"/>
    </row>
    <row r="9" spans="1:9" ht="15" customHeight="1" x14ac:dyDescent="0.3">
      <c r="A9" s="36">
        <v>5</v>
      </c>
      <c r="B9" s="40">
        <v>5</v>
      </c>
      <c r="C9" s="2" t="s">
        <v>127</v>
      </c>
      <c r="D9" s="2" t="s">
        <v>128</v>
      </c>
      <c r="E9" s="3">
        <v>48451.199999999997</v>
      </c>
      <c r="F9" s="4" t="s">
        <v>125</v>
      </c>
      <c r="G9" s="17">
        <v>16</v>
      </c>
      <c r="H9" s="7"/>
    </row>
    <row r="10" spans="1:9" ht="15" customHeight="1" x14ac:dyDescent="0.3">
      <c r="A10" s="36">
        <v>6</v>
      </c>
      <c r="B10" s="104">
        <v>6</v>
      </c>
      <c r="C10" s="2" t="s">
        <v>127</v>
      </c>
      <c r="D10" s="103" t="s">
        <v>126</v>
      </c>
      <c r="E10" s="26">
        <v>51460.800000000003</v>
      </c>
      <c r="F10" s="4" t="s">
        <v>125</v>
      </c>
      <c r="G10" s="111">
        <v>22</v>
      </c>
      <c r="H10" s="7"/>
    </row>
    <row r="11" spans="1:9" ht="15" customHeight="1" x14ac:dyDescent="0.3">
      <c r="A11" s="36">
        <v>7</v>
      </c>
      <c r="B11" s="104">
        <v>7</v>
      </c>
      <c r="C11" s="103" t="s">
        <v>55</v>
      </c>
      <c r="D11" s="103" t="s">
        <v>124</v>
      </c>
      <c r="E11" s="26">
        <v>51559.199999999997</v>
      </c>
      <c r="F11" s="22" t="s">
        <v>10</v>
      </c>
      <c r="G11" s="111">
        <v>22</v>
      </c>
      <c r="H11" s="7"/>
    </row>
    <row r="12" spans="1:9" ht="15" customHeight="1" x14ac:dyDescent="0.3">
      <c r="A12" s="36">
        <v>8</v>
      </c>
      <c r="B12" s="40">
        <v>8</v>
      </c>
      <c r="C12" s="2" t="s">
        <v>123</v>
      </c>
      <c r="D12" s="2" t="s">
        <v>122</v>
      </c>
      <c r="E12" s="3">
        <v>49900.800000000003</v>
      </c>
      <c r="F12" s="4" t="s">
        <v>10</v>
      </c>
      <c r="G12" s="17">
        <v>7</v>
      </c>
      <c r="H12" s="7"/>
    </row>
    <row r="13" spans="1:9" ht="15" customHeight="1" x14ac:dyDescent="0.3">
      <c r="A13" s="36">
        <v>9</v>
      </c>
      <c r="B13" s="40">
        <v>9</v>
      </c>
      <c r="C13" s="2" t="s">
        <v>121</v>
      </c>
      <c r="D13" s="2" t="s">
        <v>120</v>
      </c>
      <c r="E13" s="3">
        <v>49380</v>
      </c>
      <c r="F13" s="22" t="s">
        <v>10</v>
      </c>
      <c r="G13" s="17">
        <v>22</v>
      </c>
      <c r="H13" s="7"/>
    </row>
    <row r="14" spans="1:9" ht="15" customHeight="1" x14ac:dyDescent="0.3">
      <c r="A14" s="36">
        <v>10</v>
      </c>
      <c r="B14" s="40">
        <v>10</v>
      </c>
      <c r="C14" s="2" t="s">
        <v>66</v>
      </c>
      <c r="D14" s="2" t="s">
        <v>119</v>
      </c>
      <c r="E14" s="3">
        <v>51600</v>
      </c>
      <c r="F14" s="4" t="s">
        <v>16</v>
      </c>
      <c r="G14" s="17">
        <v>17</v>
      </c>
      <c r="H14" s="7"/>
    </row>
    <row r="15" spans="1:9" ht="15" customHeight="1" x14ac:dyDescent="0.3">
      <c r="A15" s="36">
        <v>11</v>
      </c>
      <c r="B15" s="40">
        <v>11</v>
      </c>
      <c r="C15" s="2" t="s">
        <v>118</v>
      </c>
      <c r="D15" s="2" t="s">
        <v>117</v>
      </c>
      <c r="E15" s="3">
        <v>51930</v>
      </c>
      <c r="F15" s="22" t="s">
        <v>16</v>
      </c>
      <c r="G15" s="17">
        <v>10</v>
      </c>
      <c r="H15" s="7"/>
    </row>
    <row r="16" spans="1:9" ht="15" customHeight="1" x14ac:dyDescent="0.3">
      <c r="A16" s="36">
        <v>12</v>
      </c>
      <c r="B16" s="40">
        <v>12</v>
      </c>
      <c r="C16" s="2" t="s">
        <v>65</v>
      </c>
      <c r="D16" s="2" t="s">
        <v>116</v>
      </c>
      <c r="E16" s="3">
        <v>50470</v>
      </c>
      <c r="F16" s="4" t="s">
        <v>16</v>
      </c>
      <c r="G16" s="17">
        <v>17</v>
      </c>
      <c r="H16" s="7"/>
    </row>
    <row r="17" spans="1:9" ht="15" customHeight="1" x14ac:dyDescent="0.3">
      <c r="A17" s="36">
        <v>13</v>
      </c>
      <c r="B17" s="40">
        <v>13</v>
      </c>
      <c r="C17" s="2" t="s">
        <v>115</v>
      </c>
      <c r="D17" s="2" t="s">
        <v>114</v>
      </c>
      <c r="E17" s="3">
        <v>52000</v>
      </c>
      <c r="F17" s="4" t="s">
        <v>16</v>
      </c>
      <c r="G17" s="17">
        <v>18</v>
      </c>
      <c r="H17" s="7"/>
    </row>
    <row r="18" spans="1:9" ht="15" customHeight="1" x14ac:dyDescent="0.3">
      <c r="A18" s="36">
        <v>14</v>
      </c>
      <c r="B18" s="40">
        <v>14</v>
      </c>
      <c r="C18" s="2" t="s">
        <v>113</v>
      </c>
      <c r="D18" s="2" t="s">
        <v>112</v>
      </c>
      <c r="E18" s="3">
        <v>52000</v>
      </c>
      <c r="F18" s="4" t="s">
        <v>16</v>
      </c>
      <c r="G18" s="17">
        <v>22</v>
      </c>
      <c r="H18" s="7"/>
    </row>
    <row r="19" spans="1:9" ht="15" customHeight="1" x14ac:dyDescent="0.3">
      <c r="A19" s="36">
        <v>15</v>
      </c>
      <c r="B19" s="40">
        <v>15</v>
      </c>
      <c r="C19" s="2" t="s">
        <v>58</v>
      </c>
      <c r="D19" s="2" t="s">
        <v>111</v>
      </c>
      <c r="E19" s="3">
        <v>52000</v>
      </c>
      <c r="F19" s="4" t="s">
        <v>57</v>
      </c>
      <c r="G19" s="17">
        <v>10</v>
      </c>
      <c r="H19" s="7"/>
    </row>
    <row r="20" spans="1:9" ht="15" customHeight="1" x14ac:dyDescent="0.3">
      <c r="A20" s="36">
        <v>16</v>
      </c>
      <c r="B20" s="40">
        <v>16</v>
      </c>
      <c r="C20" s="2" t="s">
        <v>110</v>
      </c>
      <c r="D20" s="2" t="s">
        <v>109</v>
      </c>
      <c r="E20" s="3">
        <v>50207.94</v>
      </c>
      <c r="F20" s="4" t="s">
        <v>57</v>
      </c>
      <c r="G20" s="17">
        <v>10</v>
      </c>
      <c r="H20" s="7"/>
    </row>
    <row r="21" spans="1:9" ht="15" customHeight="1" x14ac:dyDescent="0.3">
      <c r="A21" s="36">
        <v>17</v>
      </c>
      <c r="B21" s="40">
        <v>17</v>
      </c>
      <c r="C21" s="2" t="s">
        <v>106</v>
      </c>
      <c r="D21" s="2" t="s">
        <v>108</v>
      </c>
      <c r="E21" s="3">
        <v>51960</v>
      </c>
      <c r="F21" s="22" t="s">
        <v>1</v>
      </c>
      <c r="G21" s="17">
        <v>22</v>
      </c>
      <c r="H21" s="7"/>
    </row>
    <row r="22" spans="1:9" ht="15" customHeight="1" x14ac:dyDescent="0.3">
      <c r="A22" s="36">
        <v>18</v>
      </c>
      <c r="B22" s="40">
        <v>18</v>
      </c>
      <c r="C22" s="2" t="s">
        <v>106</v>
      </c>
      <c r="D22" s="2" t="s">
        <v>107</v>
      </c>
      <c r="E22" s="3">
        <v>51885.599999999999</v>
      </c>
      <c r="F22" s="4" t="s">
        <v>1</v>
      </c>
      <c r="G22" s="17">
        <v>10</v>
      </c>
      <c r="H22" s="7"/>
    </row>
    <row r="23" spans="1:9" ht="15" customHeight="1" x14ac:dyDescent="0.3">
      <c r="A23" s="36">
        <v>19</v>
      </c>
      <c r="B23" s="37">
        <v>19</v>
      </c>
      <c r="C23" s="2" t="s">
        <v>106</v>
      </c>
      <c r="D23" s="13" t="s">
        <v>105</v>
      </c>
      <c r="E23" s="14">
        <v>39984</v>
      </c>
      <c r="F23" s="107" t="s">
        <v>1</v>
      </c>
      <c r="G23" s="112">
        <v>17</v>
      </c>
      <c r="H23" s="7"/>
    </row>
    <row r="24" spans="1:9" ht="15" customHeight="1" x14ac:dyDescent="0.3">
      <c r="A24" s="36">
        <v>20</v>
      </c>
      <c r="B24" s="37">
        <v>20</v>
      </c>
      <c r="C24" s="2" t="s">
        <v>104</v>
      </c>
      <c r="D24" s="13" t="s">
        <v>103</v>
      </c>
      <c r="E24" s="14">
        <v>39999.67</v>
      </c>
      <c r="F24" s="107" t="s">
        <v>1</v>
      </c>
      <c r="G24" s="112">
        <v>17</v>
      </c>
      <c r="H24" s="7"/>
    </row>
    <row r="25" spans="1:9" ht="15" customHeight="1" x14ac:dyDescent="0.3">
      <c r="A25" s="36">
        <v>21</v>
      </c>
      <c r="B25" s="37">
        <v>21</v>
      </c>
      <c r="C25" s="2" t="s">
        <v>102</v>
      </c>
      <c r="D25" s="13" t="s">
        <v>101</v>
      </c>
      <c r="E25" s="14">
        <v>39568</v>
      </c>
      <c r="F25" s="107" t="s">
        <v>1</v>
      </c>
      <c r="G25" s="112">
        <v>17</v>
      </c>
      <c r="H25" s="7"/>
    </row>
    <row r="26" spans="1:9" ht="15" customHeight="1" thickBot="1" x14ac:dyDescent="0.35">
      <c r="A26" s="36">
        <v>22</v>
      </c>
      <c r="B26" s="33">
        <v>22</v>
      </c>
      <c r="C26" s="29" t="s">
        <v>100</v>
      </c>
      <c r="D26" s="29" t="s">
        <v>99</v>
      </c>
      <c r="E26" s="30">
        <v>37146</v>
      </c>
      <c r="F26" s="31" t="s">
        <v>1</v>
      </c>
      <c r="G26" s="113">
        <v>22</v>
      </c>
      <c r="H26" s="7"/>
    </row>
    <row r="27" spans="1:9" ht="15" thickBot="1" x14ac:dyDescent="0.35">
      <c r="B27" s="124" t="s">
        <v>2</v>
      </c>
      <c r="C27" s="125"/>
      <c r="D27" s="125"/>
      <c r="E27" s="39">
        <f>SUM(E5:E26)</f>
        <v>998485.51</v>
      </c>
      <c r="F27" s="10"/>
      <c r="G27" s="5"/>
      <c r="H27" s="11"/>
    </row>
    <row r="28" spans="1:9" ht="7.5" customHeight="1" x14ac:dyDescent="0.3">
      <c r="B28" s="5"/>
      <c r="C28" s="5"/>
      <c r="D28" s="5"/>
      <c r="E28" s="19"/>
      <c r="F28" s="19"/>
      <c r="G28" s="20"/>
      <c r="H28" s="5"/>
      <c r="I28" s="11"/>
    </row>
    <row r="29" spans="1:9" ht="16.2" thickBot="1" x14ac:dyDescent="0.35">
      <c r="B29" s="120" t="s">
        <v>15</v>
      </c>
      <c r="C29" s="120"/>
      <c r="D29" s="120"/>
      <c r="E29" s="120"/>
      <c r="F29" s="120"/>
      <c r="G29" s="120"/>
    </row>
    <row r="30" spans="1:9" ht="26.4" x14ac:dyDescent="0.3">
      <c r="A30" s="34"/>
      <c r="B30" s="27" t="s">
        <v>9</v>
      </c>
      <c r="C30" s="8" t="s">
        <v>3</v>
      </c>
      <c r="D30" s="8" t="s">
        <v>4</v>
      </c>
      <c r="E30" s="9" t="s">
        <v>22</v>
      </c>
      <c r="F30" s="9" t="s">
        <v>5</v>
      </c>
      <c r="G30" s="18" t="s">
        <v>7</v>
      </c>
      <c r="H30" s="7"/>
    </row>
    <row r="31" spans="1:9" ht="15" customHeight="1" x14ac:dyDescent="0.3">
      <c r="A31" s="23">
        <v>23</v>
      </c>
      <c r="B31" s="40">
        <v>1</v>
      </c>
      <c r="C31" s="2" t="s">
        <v>98</v>
      </c>
      <c r="D31" s="2" t="s">
        <v>97</v>
      </c>
      <c r="E31" s="3">
        <v>86539.8</v>
      </c>
      <c r="F31" s="4" t="s">
        <v>10</v>
      </c>
      <c r="G31" s="17">
        <v>10</v>
      </c>
      <c r="H31" s="7"/>
    </row>
    <row r="32" spans="1:9" ht="15" customHeight="1" x14ac:dyDescent="0.3">
      <c r="A32" s="23">
        <v>24</v>
      </c>
      <c r="B32" s="40">
        <v>2</v>
      </c>
      <c r="C32" s="2" t="s">
        <v>96</v>
      </c>
      <c r="D32" s="2" t="s">
        <v>95</v>
      </c>
      <c r="E32" s="3">
        <v>87000</v>
      </c>
      <c r="F32" s="4" t="s">
        <v>16</v>
      </c>
      <c r="G32" s="17">
        <v>53</v>
      </c>
      <c r="H32" s="7"/>
    </row>
    <row r="33" spans="1:9" ht="15" customHeight="1" x14ac:dyDescent="0.3">
      <c r="A33" s="23">
        <v>25</v>
      </c>
      <c r="B33" s="40">
        <v>3</v>
      </c>
      <c r="C33" s="2" t="s">
        <v>94</v>
      </c>
      <c r="D33" s="2" t="s">
        <v>93</v>
      </c>
      <c r="E33" s="3">
        <v>86700</v>
      </c>
      <c r="F33" s="4" t="s">
        <v>16</v>
      </c>
      <c r="G33" s="17">
        <v>34</v>
      </c>
      <c r="H33" s="7"/>
    </row>
    <row r="34" spans="1:9" ht="15" customHeight="1" x14ac:dyDescent="0.3">
      <c r="A34" s="23">
        <v>26</v>
      </c>
      <c r="B34" s="40">
        <v>4</v>
      </c>
      <c r="C34" s="2" t="s">
        <v>92</v>
      </c>
      <c r="D34" s="2" t="s">
        <v>91</v>
      </c>
      <c r="E34" s="3">
        <v>73668</v>
      </c>
      <c r="F34" s="4" t="s">
        <v>0</v>
      </c>
      <c r="G34" s="17">
        <v>26</v>
      </c>
      <c r="H34" s="7"/>
    </row>
    <row r="35" spans="1:9" ht="15" customHeight="1" thickBot="1" x14ac:dyDescent="0.35">
      <c r="A35" s="23">
        <v>27</v>
      </c>
      <c r="B35" s="33">
        <v>5</v>
      </c>
      <c r="C35" s="29" t="s">
        <v>90</v>
      </c>
      <c r="D35" s="114" t="s">
        <v>89</v>
      </c>
      <c r="E35" s="30">
        <v>57024</v>
      </c>
      <c r="F35" s="31" t="s">
        <v>0</v>
      </c>
      <c r="G35" s="113">
        <v>15</v>
      </c>
      <c r="H35" s="7"/>
    </row>
    <row r="36" spans="1:9" ht="16.2" thickBot="1" x14ac:dyDescent="0.35">
      <c r="B36" s="124" t="s">
        <v>2</v>
      </c>
      <c r="C36" s="125"/>
      <c r="D36" s="125"/>
      <c r="E36" s="39">
        <f>SUM(E31:E35)</f>
        <v>390931.8</v>
      </c>
      <c r="F36" s="16"/>
      <c r="G36" s="12"/>
      <c r="H36" s="7"/>
    </row>
    <row r="37" spans="1:9" ht="7.2" customHeight="1" x14ac:dyDescent="0.3">
      <c r="B37" s="5"/>
      <c r="C37" s="5"/>
      <c r="D37" s="5"/>
      <c r="E37" s="19"/>
      <c r="F37" s="19"/>
      <c r="G37" s="16"/>
      <c r="H37" s="12"/>
    </row>
    <row r="38" spans="1:9" ht="16.5" customHeight="1" thickBot="1" x14ac:dyDescent="0.35">
      <c r="B38" s="120" t="s">
        <v>14</v>
      </c>
      <c r="C38" s="120"/>
      <c r="D38" s="120"/>
      <c r="E38" s="120"/>
      <c r="F38" s="120"/>
      <c r="G38" s="121"/>
      <c r="H38" s="21"/>
      <c r="I38" s="21"/>
    </row>
    <row r="39" spans="1:9" x14ac:dyDescent="0.3">
      <c r="A39" s="34"/>
      <c r="B39" s="27" t="s">
        <v>9</v>
      </c>
      <c r="C39" s="8" t="s">
        <v>3</v>
      </c>
      <c r="D39" s="9" t="s">
        <v>23</v>
      </c>
      <c r="E39" s="8" t="s">
        <v>6</v>
      </c>
      <c r="F39" s="18" t="s">
        <v>7</v>
      </c>
      <c r="G39" s="106"/>
      <c r="H39" s="7"/>
    </row>
    <row r="40" spans="1:9" ht="15" customHeight="1" x14ac:dyDescent="0.3">
      <c r="A40" s="38">
        <v>28</v>
      </c>
      <c r="B40" s="37">
        <v>1</v>
      </c>
      <c r="C40" s="13" t="s">
        <v>88</v>
      </c>
      <c r="D40" s="14">
        <v>129600</v>
      </c>
      <c r="E40" s="3" t="s">
        <v>87</v>
      </c>
      <c r="F40" s="17">
        <v>12</v>
      </c>
      <c r="H40" s="7"/>
    </row>
    <row r="41" spans="1:9" ht="15" customHeight="1" x14ac:dyDescent="0.3">
      <c r="A41" s="38">
        <v>29</v>
      </c>
      <c r="B41" s="37">
        <v>2</v>
      </c>
      <c r="C41" s="13" t="s">
        <v>86</v>
      </c>
      <c r="D41" s="14">
        <v>150000</v>
      </c>
      <c r="E41" s="4" t="s">
        <v>10</v>
      </c>
      <c r="F41" s="17">
        <v>24</v>
      </c>
      <c r="G41" s="106"/>
      <c r="H41" s="7"/>
    </row>
    <row r="42" spans="1:9" ht="15" customHeight="1" x14ac:dyDescent="0.3">
      <c r="A42" s="38">
        <v>30</v>
      </c>
      <c r="B42" s="37">
        <v>3</v>
      </c>
      <c r="C42" s="2" t="s">
        <v>85</v>
      </c>
      <c r="D42" s="3">
        <v>149361.20000000001</v>
      </c>
      <c r="E42" s="26" t="s">
        <v>10</v>
      </c>
      <c r="F42" s="17">
        <v>18</v>
      </c>
      <c r="G42" s="106"/>
      <c r="H42" s="7"/>
    </row>
    <row r="43" spans="1:9" ht="15" customHeight="1" x14ac:dyDescent="0.3">
      <c r="A43" s="38">
        <v>31</v>
      </c>
      <c r="B43" s="37">
        <v>4</v>
      </c>
      <c r="C43" s="13" t="s">
        <v>84</v>
      </c>
      <c r="D43" s="14">
        <v>149630.39999999999</v>
      </c>
      <c r="E43" s="3" t="s">
        <v>10</v>
      </c>
      <c r="F43" s="17">
        <v>12</v>
      </c>
      <c r="G43" s="106"/>
      <c r="H43" s="7"/>
    </row>
    <row r="44" spans="1:9" ht="15" customHeight="1" x14ac:dyDescent="0.3">
      <c r="A44" s="38">
        <v>32</v>
      </c>
      <c r="B44" s="37">
        <v>5</v>
      </c>
      <c r="C44" s="13" t="s">
        <v>83</v>
      </c>
      <c r="D44" s="14">
        <v>78250</v>
      </c>
      <c r="E44" s="3" t="s">
        <v>59</v>
      </c>
      <c r="F44" s="17">
        <v>6</v>
      </c>
      <c r="G44" s="106"/>
      <c r="H44" s="7"/>
    </row>
    <row r="45" spans="1:9" ht="15" customHeight="1" x14ac:dyDescent="0.3">
      <c r="A45" s="38">
        <v>33</v>
      </c>
      <c r="B45" s="37">
        <v>6</v>
      </c>
      <c r="C45" s="13" t="s">
        <v>82</v>
      </c>
      <c r="D45" s="14">
        <v>150000</v>
      </c>
      <c r="E45" s="3" t="s">
        <v>57</v>
      </c>
      <c r="F45" s="17">
        <v>24</v>
      </c>
      <c r="G45" s="106"/>
      <c r="H45" s="7"/>
    </row>
    <row r="46" spans="1:9" ht="15" customHeight="1" x14ac:dyDescent="0.3">
      <c r="A46" s="38">
        <v>34</v>
      </c>
      <c r="B46" s="37">
        <v>7</v>
      </c>
      <c r="C46" s="13" t="s">
        <v>81</v>
      </c>
      <c r="D46" s="14">
        <v>130000</v>
      </c>
      <c r="E46" s="3" t="s">
        <v>80</v>
      </c>
      <c r="F46" s="17">
        <v>12</v>
      </c>
      <c r="G46" s="106"/>
      <c r="H46" s="7"/>
    </row>
    <row r="47" spans="1:9" ht="15" customHeight="1" x14ac:dyDescent="0.3">
      <c r="A47" s="38">
        <v>35</v>
      </c>
      <c r="B47" s="37">
        <v>8</v>
      </c>
      <c r="C47" s="13" t="s">
        <v>79</v>
      </c>
      <c r="D47" s="14">
        <v>149917.26999999999</v>
      </c>
      <c r="E47" s="4" t="s">
        <v>0</v>
      </c>
      <c r="F47" s="17">
        <v>12</v>
      </c>
      <c r="G47" s="106"/>
      <c r="H47" s="7"/>
    </row>
    <row r="48" spans="1:9" ht="15" customHeight="1" x14ac:dyDescent="0.3">
      <c r="A48" s="38">
        <v>36</v>
      </c>
      <c r="B48" s="37">
        <v>9</v>
      </c>
      <c r="C48" s="13" t="s">
        <v>78</v>
      </c>
      <c r="D48" s="14">
        <v>149994</v>
      </c>
      <c r="E48" s="4" t="s">
        <v>0</v>
      </c>
      <c r="F48" s="17">
        <v>15</v>
      </c>
      <c r="G48" s="106"/>
      <c r="H48" s="7"/>
    </row>
    <row r="49" spans="1:8" ht="15" customHeight="1" x14ac:dyDescent="0.3">
      <c r="A49" s="38">
        <v>37</v>
      </c>
      <c r="B49" s="37">
        <v>10</v>
      </c>
      <c r="C49" s="2" t="s">
        <v>77</v>
      </c>
      <c r="D49" s="3">
        <v>2875</v>
      </c>
      <c r="E49" s="26" t="s">
        <v>20</v>
      </c>
      <c r="F49" s="17">
        <v>8</v>
      </c>
      <c r="H49" s="7"/>
    </row>
    <row r="50" spans="1:8" ht="15" customHeight="1" thickBot="1" x14ac:dyDescent="0.35">
      <c r="A50" s="38">
        <v>38</v>
      </c>
      <c r="B50" s="33">
        <v>11</v>
      </c>
      <c r="C50" s="29" t="s">
        <v>76</v>
      </c>
      <c r="D50" s="30">
        <v>9382</v>
      </c>
      <c r="E50" s="30" t="s">
        <v>20</v>
      </c>
      <c r="F50" s="113">
        <v>12</v>
      </c>
      <c r="H50" s="7"/>
    </row>
    <row r="51" spans="1:8" ht="15" thickBot="1" x14ac:dyDescent="0.35">
      <c r="A51" s="28"/>
      <c r="B51" s="116" t="s">
        <v>2</v>
      </c>
      <c r="C51" s="117"/>
      <c r="D51" s="32">
        <f>SUM(D40:D50)</f>
        <v>1249009.8699999999</v>
      </c>
      <c r="E51" s="1"/>
      <c r="G51" s="6"/>
      <c r="H51" s="7"/>
    </row>
    <row r="52" spans="1:8" x14ac:dyDescent="0.3">
      <c r="A52" s="11"/>
      <c r="B52" s="5"/>
      <c r="C52" s="5"/>
      <c r="D52" s="24"/>
      <c r="E52" s="24"/>
      <c r="F52" s="15"/>
    </row>
    <row r="53" spans="1:8" ht="16.2" thickBot="1" x14ac:dyDescent="0.35">
      <c r="B53" s="118" t="s">
        <v>13</v>
      </c>
      <c r="C53" s="118"/>
      <c r="D53" s="118"/>
      <c r="E53" s="118"/>
      <c r="F53" s="118"/>
      <c r="G53" s="119"/>
      <c r="H53" s="25"/>
    </row>
    <row r="54" spans="1:8" ht="27.75" customHeight="1" x14ac:dyDescent="0.3">
      <c r="A54" s="34"/>
      <c r="B54" s="27" t="s">
        <v>9</v>
      </c>
      <c r="C54" s="8" t="s">
        <v>3</v>
      </c>
      <c r="D54" s="9" t="s">
        <v>23</v>
      </c>
      <c r="E54" s="8" t="s">
        <v>6</v>
      </c>
      <c r="F54" s="18" t="s">
        <v>7</v>
      </c>
      <c r="G54" s="11"/>
      <c r="H54" s="7"/>
    </row>
    <row r="55" spans="1:8" ht="15" customHeight="1" x14ac:dyDescent="0.3">
      <c r="A55" s="35">
        <v>39</v>
      </c>
      <c r="B55" s="40">
        <v>1</v>
      </c>
      <c r="C55" s="2" t="s">
        <v>75</v>
      </c>
      <c r="D55" s="3">
        <v>436320</v>
      </c>
      <c r="E55" s="4" t="s">
        <v>0</v>
      </c>
      <c r="F55" s="17">
        <v>18</v>
      </c>
      <c r="H55" s="7"/>
    </row>
    <row r="56" spans="1:8" ht="15" customHeight="1" thickBot="1" x14ac:dyDescent="0.35">
      <c r="A56" s="35">
        <v>40</v>
      </c>
      <c r="B56" s="33">
        <v>2</v>
      </c>
      <c r="C56" s="29" t="s">
        <v>74</v>
      </c>
      <c r="D56" s="30">
        <v>654558</v>
      </c>
      <c r="E56" s="31" t="s">
        <v>1</v>
      </c>
      <c r="F56" s="113">
        <v>12</v>
      </c>
      <c r="H56" s="7"/>
    </row>
    <row r="57" spans="1:8" ht="21.75" customHeight="1" thickBot="1" x14ac:dyDescent="0.35">
      <c r="A57" s="28"/>
      <c r="B57" s="116" t="s">
        <v>2</v>
      </c>
      <c r="C57" s="117"/>
      <c r="D57" s="32">
        <f>SUM(D55:D56)</f>
        <v>1090878</v>
      </c>
      <c r="E57" s="1"/>
      <c r="G57" s="6"/>
      <c r="H57" s="7"/>
    </row>
    <row r="58" spans="1:8" ht="9" customHeight="1" x14ac:dyDescent="0.3">
      <c r="A58" s="11"/>
      <c r="B58" s="5"/>
      <c r="C58" s="5"/>
      <c r="D58" s="24"/>
      <c r="E58" s="15"/>
      <c r="G58" s="6"/>
      <c r="H58" s="7"/>
    </row>
    <row r="59" spans="1:8" ht="16.2" thickBot="1" x14ac:dyDescent="0.35">
      <c r="B59" s="118" t="s">
        <v>17</v>
      </c>
      <c r="C59" s="118"/>
      <c r="D59" s="118"/>
      <c r="E59" s="118"/>
      <c r="F59" s="118"/>
      <c r="G59" s="119"/>
    </row>
    <row r="60" spans="1:8" x14ac:dyDescent="0.3">
      <c r="A60" s="11"/>
      <c r="B60" s="27" t="s">
        <v>9</v>
      </c>
      <c r="C60" s="8" t="s">
        <v>3</v>
      </c>
      <c r="D60" s="9" t="s">
        <v>23</v>
      </c>
      <c r="E60" s="8" t="s">
        <v>6</v>
      </c>
      <c r="F60" s="18" t="s">
        <v>7</v>
      </c>
      <c r="G60" s="115"/>
      <c r="H60" s="7"/>
    </row>
    <row r="61" spans="1:8" x14ac:dyDescent="0.3">
      <c r="A61" s="38">
        <v>41</v>
      </c>
      <c r="B61" s="37">
        <v>1</v>
      </c>
      <c r="C61" s="13" t="s">
        <v>73</v>
      </c>
      <c r="D61" s="14">
        <v>25000</v>
      </c>
      <c r="E61" s="4" t="s">
        <v>71</v>
      </c>
      <c r="F61" s="17">
        <v>3</v>
      </c>
      <c r="G61" s="6"/>
      <c r="H61" s="7"/>
    </row>
    <row r="62" spans="1:8" ht="15.75" customHeight="1" x14ac:dyDescent="0.3">
      <c r="A62" s="38">
        <v>42</v>
      </c>
      <c r="B62" s="37">
        <v>2</v>
      </c>
      <c r="C62" s="2" t="s">
        <v>72</v>
      </c>
      <c r="D62" s="3">
        <v>25000</v>
      </c>
      <c r="E62" s="26" t="s">
        <v>71</v>
      </c>
      <c r="F62" s="17">
        <v>3</v>
      </c>
      <c r="G62" s="6"/>
      <c r="H62" s="7"/>
    </row>
    <row r="63" spans="1:8" x14ac:dyDescent="0.3">
      <c r="A63" s="38">
        <v>43</v>
      </c>
      <c r="B63" s="37">
        <v>3</v>
      </c>
      <c r="C63" s="13" t="s">
        <v>70</v>
      </c>
      <c r="D63" s="14">
        <v>10000</v>
      </c>
      <c r="E63" s="3" t="s">
        <v>21</v>
      </c>
      <c r="F63" s="17">
        <v>4</v>
      </c>
      <c r="G63" s="6"/>
      <c r="H63" s="7"/>
    </row>
    <row r="64" spans="1:8" x14ac:dyDescent="0.3">
      <c r="A64" s="38">
        <v>44</v>
      </c>
      <c r="B64" s="37">
        <v>4</v>
      </c>
      <c r="C64" s="13" t="s">
        <v>69</v>
      </c>
      <c r="D64" s="14">
        <v>10000</v>
      </c>
      <c r="E64" s="3" t="s">
        <v>21</v>
      </c>
      <c r="F64" s="17">
        <v>3</v>
      </c>
      <c r="G64" s="6"/>
      <c r="H64" s="7"/>
    </row>
    <row r="65" spans="1:8" x14ac:dyDescent="0.3">
      <c r="A65" s="38">
        <v>45</v>
      </c>
      <c r="B65" s="37">
        <v>5</v>
      </c>
      <c r="C65" s="13" t="s">
        <v>68</v>
      </c>
      <c r="D65" s="14">
        <v>10000</v>
      </c>
      <c r="E65" s="3" t="s">
        <v>21</v>
      </c>
      <c r="F65" s="17">
        <v>3</v>
      </c>
      <c r="G65" s="6"/>
      <c r="H65" s="7"/>
    </row>
    <row r="66" spans="1:8" x14ac:dyDescent="0.3">
      <c r="A66" s="38">
        <v>46</v>
      </c>
      <c r="B66" s="37">
        <v>6</v>
      </c>
      <c r="C66" s="13" t="s">
        <v>67</v>
      </c>
      <c r="D66" s="14">
        <v>10000</v>
      </c>
      <c r="E66" s="3" t="s">
        <v>21</v>
      </c>
      <c r="F66" s="17">
        <v>1</v>
      </c>
      <c r="G66" s="6"/>
      <c r="H66" s="7"/>
    </row>
    <row r="67" spans="1:8" x14ac:dyDescent="0.3">
      <c r="A67" s="38">
        <v>47</v>
      </c>
      <c r="B67" s="37">
        <v>7</v>
      </c>
      <c r="C67" s="13" t="s">
        <v>66</v>
      </c>
      <c r="D67" s="14">
        <v>25000</v>
      </c>
      <c r="E67" s="4" t="s">
        <v>16</v>
      </c>
      <c r="F67" s="17">
        <v>6</v>
      </c>
      <c r="G67" s="6"/>
      <c r="H67" s="7"/>
    </row>
    <row r="68" spans="1:8" ht="15" thickBot="1" x14ac:dyDescent="0.35">
      <c r="A68" s="38">
        <v>48</v>
      </c>
      <c r="B68" s="33">
        <v>8</v>
      </c>
      <c r="C68" s="29" t="s">
        <v>65</v>
      </c>
      <c r="D68" s="30">
        <v>25000</v>
      </c>
      <c r="E68" s="31" t="s">
        <v>16</v>
      </c>
      <c r="F68" s="113">
        <v>6</v>
      </c>
      <c r="G68" s="6"/>
      <c r="H68" s="7"/>
    </row>
    <row r="69" spans="1:8" ht="15" thickBot="1" x14ac:dyDescent="0.35">
      <c r="A69" s="28"/>
      <c r="B69" s="116" t="s">
        <v>2</v>
      </c>
      <c r="C69" s="117"/>
      <c r="D69" s="32">
        <f>SUM(D61:D68)</f>
        <v>140000</v>
      </c>
      <c r="E69" s="1"/>
      <c r="G69" s="6"/>
    </row>
    <row r="70" spans="1:8" x14ac:dyDescent="0.3">
      <c r="A70" s="11"/>
      <c r="B70" s="5"/>
      <c r="C70" s="5"/>
      <c r="D70" s="24"/>
      <c r="E70" s="15"/>
      <c r="G70" s="6"/>
    </row>
    <row r="71" spans="1:8" ht="16.2" thickBot="1" x14ac:dyDescent="0.35">
      <c r="B71" s="118" t="s">
        <v>56</v>
      </c>
      <c r="C71" s="118"/>
      <c r="D71" s="118"/>
      <c r="E71" s="118"/>
      <c r="F71" s="118"/>
      <c r="G71" s="119"/>
    </row>
    <row r="72" spans="1:8" x14ac:dyDescent="0.3">
      <c r="A72" s="11"/>
      <c r="B72" s="27" t="s">
        <v>9</v>
      </c>
      <c r="C72" s="8" t="s">
        <v>3</v>
      </c>
      <c r="D72" s="9" t="s">
        <v>23</v>
      </c>
      <c r="E72" s="8" t="s">
        <v>6</v>
      </c>
      <c r="F72" s="9" t="s">
        <v>7</v>
      </c>
      <c r="G72" s="110"/>
      <c r="H72" s="7"/>
    </row>
    <row r="73" spans="1:8" ht="15" thickBot="1" x14ac:dyDescent="0.35">
      <c r="A73" s="23">
        <v>49</v>
      </c>
      <c r="B73" s="33">
        <v>1</v>
      </c>
      <c r="C73" s="29" t="s">
        <v>64</v>
      </c>
      <c r="D73" s="30">
        <v>14988</v>
      </c>
      <c r="E73" s="31" t="s">
        <v>16</v>
      </c>
      <c r="F73" s="31">
        <v>12</v>
      </c>
      <c r="G73" s="6"/>
      <c r="H73" s="7"/>
    </row>
    <row r="74" spans="1:8" ht="15" thickBot="1" x14ac:dyDescent="0.35">
      <c r="A74" s="11"/>
      <c r="B74" s="116" t="s">
        <v>2</v>
      </c>
      <c r="C74" s="117"/>
      <c r="D74" s="32">
        <f>SUM(D73:D73)</f>
        <v>14988</v>
      </c>
      <c r="E74" s="1"/>
      <c r="G74" s="6"/>
    </row>
    <row r="75" spans="1:8" ht="15" thickBot="1" x14ac:dyDescent="0.35">
      <c r="A75" s="11"/>
      <c r="B75" s="5"/>
      <c r="C75" s="5"/>
      <c r="D75" s="24"/>
      <c r="E75" s="15"/>
      <c r="G75" s="6"/>
    </row>
    <row r="76" spans="1:8" ht="15" thickBot="1" x14ac:dyDescent="0.35">
      <c r="C76" s="41" t="s">
        <v>11</v>
      </c>
      <c r="D76" s="42">
        <f>D69+D74+D57+D51+E36+E27</f>
        <v>3884293.1799999997</v>
      </c>
    </row>
  </sheetData>
  <mergeCells count="13">
    <mergeCell ref="B38:G38"/>
    <mergeCell ref="A1:I1"/>
    <mergeCell ref="B57:C57"/>
    <mergeCell ref="B3:G3"/>
    <mergeCell ref="B27:D27"/>
    <mergeCell ref="B29:G29"/>
    <mergeCell ref="B51:C51"/>
    <mergeCell ref="B36:D36"/>
    <mergeCell ref="B74:C74"/>
    <mergeCell ref="B71:G71"/>
    <mergeCell ref="B69:C69"/>
    <mergeCell ref="B59:G59"/>
    <mergeCell ref="B53:G53"/>
  </mergeCells>
  <pageMargins left="0.70866141732283472" right="0.70866141732283472" top="0.35433070866141736" bottom="0.35433070866141736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"/>
  <sheetViews>
    <sheetView showZeros="0" zoomScaleNormal="100" zoomScaleSheetLayoutView="55" workbookViewId="0">
      <selection sqref="A1:S1"/>
    </sheetView>
  </sheetViews>
  <sheetFormatPr defaultColWidth="22.109375" defaultRowHeight="20.25" customHeight="1" x14ac:dyDescent="0.3"/>
  <cols>
    <col min="1" max="1" width="26.33203125" bestFit="1" customWidth="1"/>
    <col min="2" max="2" width="8.88671875" style="49" bestFit="1" customWidth="1"/>
    <col min="3" max="3" width="11.44140625" style="49" bestFit="1" customWidth="1"/>
    <col min="4" max="4" width="11.44140625" bestFit="1" customWidth="1"/>
    <col min="5" max="5" width="11.33203125" bestFit="1" customWidth="1"/>
    <col min="6" max="6" width="11.6640625" bestFit="1" customWidth="1"/>
    <col min="7" max="7" width="13.109375" bestFit="1" customWidth="1"/>
    <col min="8" max="8" width="12" bestFit="1" customWidth="1"/>
    <col min="9" max="9" width="14.33203125" bestFit="1" customWidth="1"/>
    <col min="10" max="10" width="6.88671875" bestFit="1" customWidth="1"/>
    <col min="11" max="11" width="11.33203125" bestFit="1" customWidth="1"/>
    <col min="12" max="12" width="12.109375" bestFit="1" customWidth="1"/>
    <col min="13" max="13" width="11.109375" bestFit="1" customWidth="1"/>
    <col min="14" max="18" width="12.6640625" customWidth="1"/>
    <col min="19" max="19" width="14.33203125" bestFit="1" customWidth="1"/>
  </cols>
  <sheetData>
    <row r="1" spans="1:19" ht="80.25" customHeight="1" thickBot="1" x14ac:dyDescent="0.4">
      <c r="A1" s="126" t="s">
        <v>136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1:19" s="49" customFormat="1" ht="30" customHeight="1" x14ac:dyDescent="0.3">
      <c r="A2" s="44" t="s">
        <v>24</v>
      </c>
      <c r="B2" s="45" t="s">
        <v>25</v>
      </c>
      <c r="C2" s="46" t="s">
        <v>26</v>
      </c>
      <c r="D2" s="45" t="s">
        <v>27</v>
      </c>
      <c r="E2" s="46" t="s">
        <v>26</v>
      </c>
      <c r="F2" s="45" t="s">
        <v>28</v>
      </c>
      <c r="G2" s="46" t="s">
        <v>26</v>
      </c>
      <c r="H2" s="45" t="s">
        <v>29</v>
      </c>
      <c r="I2" s="46" t="s">
        <v>26</v>
      </c>
      <c r="J2" s="45" t="s">
        <v>30</v>
      </c>
      <c r="K2" s="46" t="s">
        <v>26</v>
      </c>
      <c r="L2" s="45" t="s">
        <v>31</v>
      </c>
      <c r="M2" s="46" t="s">
        <v>26</v>
      </c>
      <c r="N2" s="45" t="s">
        <v>61</v>
      </c>
      <c r="O2" s="46" t="s">
        <v>26</v>
      </c>
      <c r="P2" s="45" t="s">
        <v>62</v>
      </c>
      <c r="Q2" s="46" t="s">
        <v>26</v>
      </c>
      <c r="R2" s="47" t="s">
        <v>32</v>
      </c>
      <c r="S2" s="48" t="s">
        <v>33</v>
      </c>
    </row>
    <row r="3" spans="1:19" ht="20.25" customHeight="1" x14ac:dyDescent="0.3">
      <c r="A3" s="50" t="s">
        <v>0</v>
      </c>
      <c r="B3" s="51">
        <v>1</v>
      </c>
      <c r="C3" s="52">
        <v>51943.199999999997</v>
      </c>
      <c r="D3" s="51">
        <v>2</v>
      </c>
      <c r="E3" s="53">
        <v>130692</v>
      </c>
      <c r="F3" s="51">
        <v>2</v>
      </c>
      <c r="G3" s="53">
        <v>299911.27</v>
      </c>
      <c r="H3" s="51">
        <v>1</v>
      </c>
      <c r="I3" s="52">
        <v>436320</v>
      </c>
      <c r="J3" s="51"/>
      <c r="K3" s="53"/>
      <c r="L3" s="51"/>
      <c r="M3" s="53"/>
      <c r="N3" s="51"/>
      <c r="O3" s="53"/>
      <c r="P3" s="51"/>
      <c r="Q3" s="53"/>
      <c r="R3" s="54">
        <f>SUM(B3+D3+F3+H3+J3+L3+N3+P3)</f>
        <v>6</v>
      </c>
      <c r="S3" s="55">
        <f>SUM(C3+E3+G3+I3+K3+M3+O3+Q3)</f>
        <v>918866.47</v>
      </c>
    </row>
    <row r="4" spans="1:19" ht="20.25" customHeight="1" x14ac:dyDescent="0.3">
      <c r="A4" s="56" t="s">
        <v>10</v>
      </c>
      <c r="B4" s="57">
        <v>3</v>
      </c>
      <c r="C4" s="58">
        <v>150840</v>
      </c>
      <c r="D4" s="57">
        <v>1</v>
      </c>
      <c r="E4" s="58">
        <v>86539.8</v>
      </c>
      <c r="F4" s="57">
        <v>3</v>
      </c>
      <c r="G4" s="58">
        <v>448991.6</v>
      </c>
      <c r="H4" s="57"/>
      <c r="I4" s="58"/>
      <c r="J4" s="57"/>
      <c r="K4" s="58"/>
      <c r="L4" s="57"/>
      <c r="M4" s="58"/>
      <c r="N4" s="57"/>
      <c r="O4" s="58"/>
      <c r="P4" s="57"/>
      <c r="Q4" s="58"/>
      <c r="R4" s="59">
        <f t="shared" ref="R4:R19" si="0">SUM(B4+D4+F4+H4+J4+L4+N4+P4)</f>
        <v>7</v>
      </c>
      <c r="S4" s="55">
        <f t="shared" ref="S4:S19" si="1">SUM(C4+E4+G4+I4+K4+M4+O4+Q4)</f>
        <v>686371.39999999991</v>
      </c>
    </row>
    <row r="5" spans="1:19" ht="20.25" customHeight="1" x14ac:dyDescent="0.3">
      <c r="A5" s="50" t="s">
        <v>34</v>
      </c>
      <c r="B5" s="51">
        <v>5</v>
      </c>
      <c r="C5" s="53">
        <v>258000</v>
      </c>
      <c r="D5" s="51">
        <v>2</v>
      </c>
      <c r="E5" s="53">
        <v>173700</v>
      </c>
      <c r="F5" s="51"/>
      <c r="G5" s="53"/>
      <c r="H5" s="51"/>
      <c r="I5" s="53"/>
      <c r="J5" s="51"/>
      <c r="K5" s="53"/>
      <c r="L5" s="51">
        <v>2</v>
      </c>
      <c r="M5" s="53">
        <v>50000</v>
      </c>
      <c r="N5" s="51">
        <v>1</v>
      </c>
      <c r="O5" s="53">
        <v>14988</v>
      </c>
      <c r="P5" s="51"/>
      <c r="Q5" s="53"/>
      <c r="R5" s="54">
        <f t="shared" si="0"/>
        <v>10</v>
      </c>
      <c r="S5" s="55">
        <f t="shared" si="1"/>
        <v>496688</v>
      </c>
    </row>
    <row r="6" spans="1:19" ht="20.25" customHeight="1" x14ac:dyDescent="0.3">
      <c r="A6" s="56" t="s">
        <v>35</v>
      </c>
      <c r="B6" s="57"/>
      <c r="C6" s="58"/>
      <c r="D6" s="57"/>
      <c r="E6" s="58"/>
      <c r="F6" s="57"/>
      <c r="G6" s="58"/>
      <c r="H6" s="57"/>
      <c r="I6" s="58"/>
      <c r="J6" s="57"/>
      <c r="K6" s="58"/>
      <c r="L6" s="57"/>
      <c r="M6" s="58"/>
      <c r="N6" s="57"/>
      <c r="O6" s="58"/>
      <c r="P6" s="57"/>
      <c r="Q6" s="58"/>
      <c r="R6" s="59">
        <f t="shared" si="0"/>
        <v>0</v>
      </c>
      <c r="S6" s="55">
        <f t="shared" si="1"/>
        <v>0</v>
      </c>
    </row>
    <row r="7" spans="1:19" ht="20.25" customHeight="1" x14ac:dyDescent="0.3">
      <c r="A7" s="50" t="s">
        <v>1</v>
      </c>
      <c r="B7" s="51">
        <v>6</v>
      </c>
      <c r="C7" s="105">
        <v>260543.27</v>
      </c>
      <c r="D7" s="51"/>
      <c r="E7" s="53"/>
      <c r="F7" s="51"/>
      <c r="G7" s="53"/>
      <c r="H7" s="51">
        <v>1</v>
      </c>
      <c r="I7" s="52">
        <v>654558</v>
      </c>
      <c r="J7" s="51"/>
      <c r="K7" s="53"/>
      <c r="L7" s="51"/>
      <c r="M7" s="53"/>
      <c r="N7" s="51"/>
      <c r="O7" s="53"/>
      <c r="P7" s="51"/>
      <c r="Q7" s="53"/>
      <c r="R7" s="54">
        <f t="shared" si="0"/>
        <v>7</v>
      </c>
      <c r="S7" s="55">
        <f t="shared" si="1"/>
        <v>915101.27</v>
      </c>
    </row>
    <row r="8" spans="1:19" ht="20.25" customHeight="1" x14ac:dyDescent="0.3">
      <c r="A8" s="56" t="s">
        <v>36</v>
      </c>
      <c r="B8" s="57"/>
      <c r="C8" s="58"/>
      <c r="D8" s="57"/>
      <c r="E8" s="58"/>
      <c r="F8" s="57">
        <v>1</v>
      </c>
      <c r="G8" s="58">
        <v>130000</v>
      </c>
      <c r="H8" s="57"/>
      <c r="I8" s="58"/>
      <c r="J8" s="57"/>
      <c r="K8" s="58"/>
      <c r="L8" s="57"/>
      <c r="M8" s="58"/>
      <c r="N8" s="57"/>
      <c r="O8" s="58"/>
      <c r="P8" s="57"/>
      <c r="Q8" s="58"/>
      <c r="R8" s="59">
        <f t="shared" si="0"/>
        <v>1</v>
      </c>
      <c r="S8" s="55">
        <f t="shared" si="1"/>
        <v>130000</v>
      </c>
    </row>
    <row r="9" spans="1:19" ht="20.25" customHeight="1" x14ac:dyDescent="0.3">
      <c r="A9" s="50" t="s">
        <v>37</v>
      </c>
      <c r="B9" s="51"/>
      <c r="C9" s="53"/>
      <c r="D9" s="51"/>
      <c r="E9" s="53"/>
      <c r="F9" s="51"/>
      <c r="G9" s="53"/>
      <c r="H9" s="51"/>
      <c r="I9" s="53"/>
      <c r="J9" s="51"/>
      <c r="K9" s="53"/>
      <c r="L9" s="51">
        <v>2</v>
      </c>
      <c r="M9" s="53">
        <v>50000</v>
      </c>
      <c r="N9" s="51"/>
      <c r="O9" s="53"/>
      <c r="P9" s="51"/>
      <c r="Q9" s="53"/>
      <c r="R9" s="54">
        <f t="shared" si="0"/>
        <v>2</v>
      </c>
      <c r="S9" s="55">
        <f t="shared" si="1"/>
        <v>50000</v>
      </c>
    </row>
    <row r="10" spans="1:19" ht="20.25" customHeight="1" x14ac:dyDescent="0.3">
      <c r="A10" s="56" t="s">
        <v>38</v>
      </c>
      <c r="B10" s="57"/>
      <c r="C10" s="60"/>
      <c r="D10" s="57"/>
      <c r="E10" s="60"/>
      <c r="F10" s="57"/>
      <c r="G10" s="58"/>
      <c r="H10" s="57"/>
      <c r="I10" s="58"/>
      <c r="J10" s="57"/>
      <c r="K10" s="58"/>
      <c r="L10" s="57"/>
      <c r="M10" s="58"/>
      <c r="N10" s="57"/>
      <c r="O10" s="58"/>
      <c r="P10" s="57"/>
      <c r="Q10" s="58"/>
      <c r="R10" s="59">
        <f t="shared" si="0"/>
        <v>0</v>
      </c>
      <c r="S10" s="55">
        <f t="shared" si="1"/>
        <v>0</v>
      </c>
    </row>
    <row r="11" spans="1:19" ht="20.25" customHeight="1" x14ac:dyDescent="0.3">
      <c r="A11" s="50" t="s">
        <v>20</v>
      </c>
      <c r="B11" s="51">
        <v>3</v>
      </c>
      <c r="C11" s="53">
        <v>75039.100000000006</v>
      </c>
      <c r="D11" s="51"/>
      <c r="E11" s="53"/>
      <c r="F11" s="51">
        <v>2</v>
      </c>
      <c r="G11" s="53">
        <v>12257</v>
      </c>
      <c r="H11" s="51"/>
      <c r="I11" s="53"/>
      <c r="J11" s="51"/>
      <c r="K11" s="53"/>
      <c r="L11" s="51"/>
      <c r="M11" s="53"/>
      <c r="N11" s="51"/>
      <c r="O11" s="53"/>
      <c r="P11" s="51"/>
      <c r="Q11" s="53"/>
      <c r="R11" s="54">
        <f t="shared" si="0"/>
        <v>5</v>
      </c>
      <c r="S11" s="55">
        <f t="shared" si="1"/>
        <v>87296.1</v>
      </c>
    </row>
    <row r="12" spans="1:19" ht="20.25" customHeight="1" x14ac:dyDescent="0.3">
      <c r="A12" s="61" t="s">
        <v>39</v>
      </c>
      <c r="B12" s="62"/>
      <c r="C12" s="63"/>
      <c r="D12" s="62"/>
      <c r="E12" s="63"/>
      <c r="F12" s="62">
        <v>1</v>
      </c>
      <c r="G12" s="63">
        <v>129600</v>
      </c>
      <c r="H12" s="62"/>
      <c r="I12" s="63"/>
      <c r="J12" s="62"/>
      <c r="K12" s="63"/>
      <c r="L12" s="62"/>
      <c r="M12" s="63"/>
      <c r="N12" s="62"/>
      <c r="O12" s="63"/>
      <c r="P12" s="62"/>
      <c r="Q12" s="63"/>
      <c r="R12" s="59">
        <f t="shared" si="0"/>
        <v>1</v>
      </c>
      <c r="S12" s="55">
        <f t="shared" si="1"/>
        <v>129600</v>
      </c>
    </row>
    <row r="13" spans="1:19" ht="20.25" customHeight="1" x14ac:dyDescent="0.3">
      <c r="A13" s="50" t="s">
        <v>40</v>
      </c>
      <c r="B13" s="51"/>
      <c r="C13" s="53"/>
      <c r="D13" s="51"/>
      <c r="E13" s="53"/>
      <c r="F13" s="51"/>
      <c r="G13" s="53"/>
      <c r="H13" s="51"/>
      <c r="I13" s="53"/>
      <c r="J13" s="51"/>
      <c r="K13" s="53"/>
      <c r="L13" s="51"/>
      <c r="M13" s="53"/>
      <c r="N13" s="51"/>
      <c r="O13" s="53"/>
      <c r="P13" s="51"/>
      <c r="Q13" s="53"/>
      <c r="R13" s="54">
        <f t="shared" si="0"/>
        <v>0</v>
      </c>
      <c r="S13" s="55">
        <f t="shared" si="1"/>
        <v>0</v>
      </c>
    </row>
    <row r="14" spans="1:19" ht="20.25" customHeight="1" x14ac:dyDescent="0.3">
      <c r="A14" s="61" t="s">
        <v>41</v>
      </c>
      <c r="B14" s="62"/>
      <c r="C14" s="63"/>
      <c r="D14" s="62"/>
      <c r="E14" s="63"/>
      <c r="F14" s="62"/>
      <c r="G14" s="63"/>
      <c r="H14" s="62"/>
      <c r="I14" s="63"/>
      <c r="J14" s="62"/>
      <c r="K14" s="63"/>
      <c r="L14" s="62"/>
      <c r="M14" s="63"/>
      <c r="N14" s="62"/>
      <c r="O14" s="63"/>
      <c r="P14" s="62"/>
      <c r="Q14" s="63"/>
      <c r="R14" s="59">
        <f t="shared" si="0"/>
        <v>0</v>
      </c>
      <c r="S14" s="55">
        <f t="shared" si="1"/>
        <v>0</v>
      </c>
    </row>
    <row r="15" spans="1:19" ht="20.25" customHeight="1" x14ac:dyDescent="0.3">
      <c r="A15" s="50" t="s">
        <v>46</v>
      </c>
      <c r="B15" s="51">
        <v>2</v>
      </c>
      <c r="C15" s="53">
        <v>102207.94</v>
      </c>
      <c r="D15" s="51"/>
      <c r="E15" s="53"/>
      <c r="F15" s="51">
        <v>1</v>
      </c>
      <c r="G15" s="64">
        <v>150000</v>
      </c>
      <c r="H15" s="51"/>
      <c r="I15" s="52"/>
      <c r="J15" s="51"/>
      <c r="K15" s="53"/>
      <c r="L15" s="51"/>
      <c r="M15" s="53"/>
      <c r="N15" s="51"/>
      <c r="O15" s="53"/>
      <c r="P15" s="51"/>
      <c r="Q15" s="53"/>
      <c r="R15" s="54">
        <f t="shared" si="0"/>
        <v>3</v>
      </c>
      <c r="S15" s="55">
        <f t="shared" si="1"/>
        <v>252207.94</v>
      </c>
    </row>
    <row r="16" spans="1:19" ht="20.25" customHeight="1" x14ac:dyDescent="0.3">
      <c r="A16" s="61" t="s">
        <v>42</v>
      </c>
      <c r="B16" s="62">
        <v>2</v>
      </c>
      <c r="C16" s="3">
        <v>99912</v>
      </c>
      <c r="D16" s="62"/>
      <c r="E16" s="63"/>
      <c r="F16" s="62"/>
      <c r="G16" s="65"/>
      <c r="H16" s="62"/>
      <c r="I16" s="3"/>
      <c r="J16" s="62"/>
      <c r="K16" s="63"/>
      <c r="L16" s="62"/>
      <c r="M16" s="63"/>
      <c r="N16" s="62"/>
      <c r="O16" s="63"/>
      <c r="P16" s="62"/>
      <c r="Q16" s="63"/>
      <c r="R16" s="59">
        <f t="shared" si="0"/>
        <v>2</v>
      </c>
      <c r="S16" s="55">
        <f t="shared" si="1"/>
        <v>99912</v>
      </c>
    </row>
    <row r="17" spans="1:19" ht="20.25" customHeight="1" x14ac:dyDescent="0.3">
      <c r="A17" s="50" t="s">
        <v>45</v>
      </c>
      <c r="B17" s="51"/>
      <c r="C17" s="53"/>
      <c r="D17" s="51"/>
      <c r="E17" s="53"/>
      <c r="F17" s="51"/>
      <c r="G17" s="53"/>
      <c r="H17" s="51"/>
      <c r="I17" s="53"/>
      <c r="J17" s="51"/>
      <c r="K17" s="53"/>
      <c r="L17" s="51">
        <v>4</v>
      </c>
      <c r="M17" s="53">
        <v>40000</v>
      </c>
      <c r="N17" s="51"/>
      <c r="O17" s="53"/>
      <c r="P17" s="51"/>
      <c r="Q17" s="53"/>
      <c r="R17" s="54">
        <f t="shared" si="0"/>
        <v>4</v>
      </c>
      <c r="S17" s="55">
        <f t="shared" si="1"/>
        <v>40000</v>
      </c>
    </row>
    <row r="18" spans="1:19" ht="20.25" customHeight="1" x14ac:dyDescent="0.3">
      <c r="A18" s="61" t="s">
        <v>60</v>
      </c>
      <c r="B18" s="62"/>
      <c r="C18" s="63"/>
      <c r="D18" s="62"/>
      <c r="E18" s="63"/>
      <c r="F18" s="62"/>
      <c r="G18" s="63"/>
      <c r="H18" s="62"/>
      <c r="I18" s="63"/>
      <c r="J18" s="62"/>
      <c r="K18" s="63"/>
      <c r="L18" s="62"/>
      <c r="M18" s="63"/>
      <c r="N18" s="62"/>
      <c r="O18" s="63"/>
      <c r="P18" s="62"/>
      <c r="Q18" s="63"/>
      <c r="R18" s="59">
        <f t="shared" si="0"/>
        <v>0</v>
      </c>
      <c r="S18" s="55">
        <f t="shared" si="1"/>
        <v>0</v>
      </c>
    </row>
    <row r="19" spans="1:19" ht="20.25" customHeight="1" x14ac:dyDescent="0.3">
      <c r="A19" s="50" t="s">
        <v>59</v>
      </c>
      <c r="B19" s="51"/>
      <c r="C19" s="53"/>
      <c r="D19" s="51"/>
      <c r="E19" s="53"/>
      <c r="F19" s="51">
        <v>1</v>
      </c>
      <c r="G19" s="53">
        <v>78250</v>
      </c>
      <c r="H19" s="51"/>
      <c r="I19" s="53"/>
      <c r="J19" s="51"/>
      <c r="K19" s="53"/>
      <c r="L19" s="51"/>
      <c r="M19" s="53"/>
      <c r="N19" s="51"/>
      <c r="O19" s="53"/>
      <c r="P19" s="51"/>
      <c r="Q19" s="53"/>
      <c r="R19" s="54">
        <f t="shared" si="0"/>
        <v>1</v>
      </c>
      <c r="S19" s="55">
        <f t="shared" si="1"/>
        <v>78250</v>
      </c>
    </row>
    <row r="20" spans="1:19" ht="20.25" customHeight="1" thickBot="1" x14ac:dyDescent="0.35">
      <c r="A20" s="66" t="s">
        <v>2</v>
      </c>
      <c r="B20" s="67">
        <f t="shared" ref="B20:R20" si="2">SUM(B3:B19)</f>
        <v>22</v>
      </c>
      <c r="C20" s="68">
        <f t="shared" si="2"/>
        <v>998485.51</v>
      </c>
      <c r="D20" s="67">
        <f t="shared" si="2"/>
        <v>5</v>
      </c>
      <c r="E20" s="68">
        <f t="shared" si="2"/>
        <v>390931.8</v>
      </c>
      <c r="F20" s="67">
        <f t="shared" si="2"/>
        <v>11</v>
      </c>
      <c r="G20" s="68">
        <f t="shared" si="2"/>
        <v>1249009.8700000001</v>
      </c>
      <c r="H20" s="67">
        <f t="shared" si="2"/>
        <v>2</v>
      </c>
      <c r="I20" s="68">
        <f t="shared" si="2"/>
        <v>1090878</v>
      </c>
      <c r="J20" s="67">
        <f t="shared" si="2"/>
        <v>0</v>
      </c>
      <c r="K20" s="68">
        <f t="shared" si="2"/>
        <v>0</v>
      </c>
      <c r="L20" s="67">
        <f t="shared" si="2"/>
        <v>8</v>
      </c>
      <c r="M20" s="68">
        <f t="shared" si="2"/>
        <v>140000</v>
      </c>
      <c r="N20" s="67">
        <f t="shared" si="2"/>
        <v>1</v>
      </c>
      <c r="O20" s="68">
        <f t="shared" si="2"/>
        <v>14988</v>
      </c>
      <c r="P20" s="67">
        <f t="shared" si="2"/>
        <v>0</v>
      </c>
      <c r="Q20" s="68">
        <f t="shared" si="2"/>
        <v>0</v>
      </c>
      <c r="R20" s="69">
        <f t="shared" si="2"/>
        <v>49</v>
      </c>
      <c r="S20" s="70">
        <f>SUM(S3:S19)</f>
        <v>3884293.18</v>
      </c>
    </row>
    <row r="21" spans="1:19" ht="20.25" customHeight="1" x14ac:dyDescent="0.3">
      <c r="I21" s="71"/>
      <c r="J21" s="72"/>
      <c r="K21" s="71"/>
    </row>
  </sheetData>
  <mergeCells count="1">
    <mergeCell ref="A1:S1"/>
  </mergeCells>
  <pageMargins left="0.23622047244094488" right="0.23622047244094488" top="0.3543307086614173" bottom="0.3543307086614173" header="0" footer="0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showZeros="0" zoomScaleNormal="100" zoomScaleSheetLayoutView="55" workbookViewId="0">
      <selection activeCell="A2" sqref="A2"/>
    </sheetView>
  </sheetViews>
  <sheetFormatPr defaultColWidth="22.109375" defaultRowHeight="20.25" customHeight="1" x14ac:dyDescent="0.3"/>
  <cols>
    <col min="1" max="1" width="31.6640625" bestFit="1" customWidth="1"/>
    <col min="2" max="2" width="30.5546875" customWidth="1"/>
    <col min="3" max="3" width="31.88671875" bestFit="1" customWidth="1"/>
    <col min="4" max="4" width="26.88671875" customWidth="1"/>
    <col min="5" max="16" width="28.109375" customWidth="1"/>
  </cols>
  <sheetData>
    <row r="1" spans="1:5" ht="100.5" customHeight="1" x14ac:dyDescent="0.3">
      <c r="A1" s="127" t="s">
        <v>137</v>
      </c>
      <c r="B1" s="127"/>
      <c r="C1" s="127"/>
      <c r="D1" s="127"/>
    </row>
    <row r="2" spans="1:5" s="49" customFormat="1" ht="31.2" x14ac:dyDescent="0.3">
      <c r="A2" s="82" t="s">
        <v>47</v>
      </c>
      <c r="B2" s="83" t="s">
        <v>48</v>
      </c>
      <c r="C2" s="83" t="s">
        <v>49</v>
      </c>
      <c r="D2" s="84" t="s">
        <v>50</v>
      </c>
    </row>
    <row r="3" spans="1:5" ht="20.25" customHeight="1" x14ac:dyDescent="0.3">
      <c r="A3" s="85" t="s">
        <v>0</v>
      </c>
      <c r="B3" s="86">
        <v>918866.47</v>
      </c>
      <c r="C3" s="86"/>
      <c r="D3" s="86">
        <v>6191.2</v>
      </c>
    </row>
    <row r="4" spans="1:5" ht="20.25" customHeight="1" x14ac:dyDescent="0.3">
      <c r="A4" s="87" t="s">
        <v>10</v>
      </c>
      <c r="B4" s="88">
        <v>686371.4</v>
      </c>
      <c r="C4" s="88"/>
      <c r="D4" s="88">
        <v>62261.98</v>
      </c>
    </row>
    <row r="5" spans="1:5" ht="20.25" customHeight="1" x14ac:dyDescent="0.3">
      <c r="A5" s="85" t="s">
        <v>34</v>
      </c>
      <c r="B5" s="86">
        <v>496688</v>
      </c>
      <c r="C5" s="86"/>
      <c r="D5" s="86">
        <v>33076.400000000001</v>
      </c>
    </row>
    <row r="6" spans="1:5" ht="20.25" customHeight="1" x14ac:dyDescent="0.3">
      <c r="A6" s="87" t="s">
        <v>35</v>
      </c>
      <c r="B6" s="89"/>
      <c r="C6" s="89"/>
      <c r="D6" s="89"/>
    </row>
    <row r="7" spans="1:5" ht="20.25" customHeight="1" x14ac:dyDescent="0.3">
      <c r="A7" s="85" t="s">
        <v>1</v>
      </c>
      <c r="B7" s="86">
        <v>915101.27</v>
      </c>
      <c r="C7" s="86">
        <v>6800</v>
      </c>
      <c r="D7" s="86">
        <v>42137.86</v>
      </c>
    </row>
    <row r="8" spans="1:5" ht="20.25" customHeight="1" x14ac:dyDescent="0.3">
      <c r="A8" s="87" t="s">
        <v>21</v>
      </c>
      <c r="B8" s="89">
        <v>40000</v>
      </c>
      <c r="C8" s="89"/>
      <c r="D8" s="89">
        <v>4647.45</v>
      </c>
    </row>
    <row r="9" spans="1:5" ht="20.25" customHeight="1" x14ac:dyDescent="0.3">
      <c r="A9" s="85" t="s">
        <v>37</v>
      </c>
      <c r="B9" s="90">
        <v>50000</v>
      </c>
      <c r="C9" s="90"/>
      <c r="D9" s="90"/>
    </row>
    <row r="10" spans="1:5" ht="20.25" customHeight="1" x14ac:dyDescent="0.3">
      <c r="A10" s="87" t="s">
        <v>38</v>
      </c>
      <c r="B10" s="89"/>
      <c r="C10" s="89"/>
      <c r="D10" s="89">
        <v>6967.5</v>
      </c>
    </row>
    <row r="11" spans="1:5" ht="20.25" customHeight="1" x14ac:dyDescent="0.3">
      <c r="A11" s="85" t="s">
        <v>20</v>
      </c>
      <c r="B11" s="90">
        <v>87296.1</v>
      </c>
      <c r="C11" s="90"/>
      <c r="D11" s="90"/>
    </row>
    <row r="12" spans="1:5" ht="15.6" x14ac:dyDescent="0.3">
      <c r="A12" s="91" t="s">
        <v>51</v>
      </c>
      <c r="B12" s="92">
        <v>129600</v>
      </c>
      <c r="C12" s="92"/>
      <c r="D12" s="92"/>
    </row>
    <row r="13" spans="1:5" ht="20.25" customHeight="1" x14ac:dyDescent="0.3">
      <c r="A13" s="85" t="s">
        <v>40</v>
      </c>
      <c r="B13" s="90"/>
      <c r="C13" s="90"/>
      <c r="D13" s="90"/>
    </row>
    <row r="14" spans="1:5" ht="20.25" customHeight="1" x14ac:dyDescent="0.3">
      <c r="A14" s="91" t="s">
        <v>41</v>
      </c>
      <c r="B14" s="92"/>
      <c r="C14" s="92"/>
      <c r="D14" s="92"/>
      <c r="E14" t="s">
        <v>52</v>
      </c>
    </row>
    <row r="15" spans="1:5" ht="20.25" customHeight="1" x14ac:dyDescent="0.3">
      <c r="A15" s="85" t="s">
        <v>54</v>
      </c>
      <c r="B15" s="90">
        <v>130000</v>
      </c>
      <c r="C15" s="90"/>
      <c r="D15" s="90"/>
    </row>
    <row r="16" spans="1:5" ht="20.25" customHeight="1" x14ac:dyDescent="0.3">
      <c r="A16" s="91" t="s">
        <v>42</v>
      </c>
      <c r="B16" s="92">
        <v>99912</v>
      </c>
      <c r="C16" s="92"/>
      <c r="D16" s="92">
        <v>21738.73</v>
      </c>
    </row>
    <row r="17" spans="1:4" ht="20.25" customHeight="1" x14ac:dyDescent="0.3">
      <c r="A17" s="85" t="s">
        <v>46</v>
      </c>
      <c r="B17" s="90">
        <v>252207.94</v>
      </c>
      <c r="C17" s="90"/>
      <c r="D17" s="90">
        <v>5118.8</v>
      </c>
    </row>
    <row r="18" spans="1:4" ht="20.25" customHeight="1" x14ac:dyDescent="0.3">
      <c r="A18" s="91" t="s">
        <v>60</v>
      </c>
      <c r="B18" s="92"/>
      <c r="C18" s="92"/>
      <c r="D18" s="92"/>
    </row>
    <row r="19" spans="1:4" ht="20.25" customHeight="1" thickBot="1" x14ac:dyDescent="0.35">
      <c r="A19" s="93" t="s">
        <v>59</v>
      </c>
      <c r="B19" s="94">
        <v>78250</v>
      </c>
      <c r="C19" s="94"/>
      <c r="D19" s="94"/>
    </row>
    <row r="20" spans="1:4" ht="24.75" customHeight="1" thickBot="1" x14ac:dyDescent="0.35">
      <c r="A20" s="95" t="s">
        <v>2</v>
      </c>
      <c r="B20" s="96">
        <f>SUM(B3:B19)</f>
        <v>3884293.18</v>
      </c>
      <c r="C20" s="97">
        <f>SUM(C3:C19)</f>
        <v>6800</v>
      </c>
      <c r="D20" s="128">
        <f>SUM(D3:D19)</f>
        <v>182139.92</v>
      </c>
    </row>
    <row r="21" spans="1:4" ht="24.75" customHeight="1" thickBot="1" x14ac:dyDescent="0.35">
      <c r="A21" s="95" t="s">
        <v>11</v>
      </c>
      <c r="B21" s="130">
        <f>B20+C20</f>
        <v>3891093.18</v>
      </c>
      <c r="C21" s="131"/>
      <c r="D21" s="129"/>
    </row>
    <row r="22" spans="1:4" ht="20.25" customHeight="1" thickBot="1" x14ac:dyDescent="0.35"/>
    <row r="23" spans="1:4" ht="31.5" customHeight="1" thickBot="1" x14ac:dyDescent="0.35">
      <c r="A23" s="132" t="s">
        <v>53</v>
      </c>
      <c r="B23" s="133"/>
      <c r="C23" s="134"/>
      <c r="D23" s="98">
        <f>B21-D20</f>
        <v>3708953.2600000002</v>
      </c>
    </row>
  </sheetData>
  <mergeCells count="4">
    <mergeCell ref="A1:D1"/>
    <mergeCell ref="D20:D21"/>
    <mergeCell ref="B21:C21"/>
    <mergeCell ref="A23:C23"/>
  </mergeCells>
  <pageMargins left="0.9055118110236221" right="0.70866141732283472" top="0.74803149606299213" bottom="0.74803149606299213" header="0.31496062992125984" footer="0.31496062992125984"/>
  <pageSetup paperSize="9" scale="68" orientation="portrait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8"/>
  <sheetViews>
    <sheetView zoomScale="130" zoomScaleNormal="130" workbookViewId="0">
      <selection activeCell="D9" sqref="D9"/>
    </sheetView>
  </sheetViews>
  <sheetFormatPr defaultRowHeight="14.4" x14ac:dyDescent="0.3"/>
  <cols>
    <col min="1" max="1" width="4.5546875" customWidth="1"/>
    <col min="2" max="2" width="3.88671875" customWidth="1"/>
    <col min="3" max="3" width="39.33203125" customWidth="1"/>
    <col min="4" max="4" width="24.33203125" customWidth="1"/>
    <col min="5" max="5" width="18.21875" customWidth="1"/>
    <col min="6" max="6" width="3.88671875" customWidth="1"/>
    <col min="7" max="7" width="4.33203125" customWidth="1"/>
    <col min="8" max="8" width="1.5546875" style="49" customWidth="1"/>
    <col min="9" max="9" width="11.88671875" hidden="1" customWidth="1"/>
  </cols>
  <sheetData>
    <row r="1" spans="1:9" ht="48" customHeight="1" x14ac:dyDescent="0.3">
      <c r="A1" s="138" t="s">
        <v>165</v>
      </c>
      <c r="B1" s="139"/>
      <c r="C1" s="139"/>
      <c r="D1" s="139"/>
      <c r="E1" s="139"/>
      <c r="F1" s="139"/>
      <c r="G1" s="139"/>
      <c r="H1" s="139"/>
      <c r="I1" s="139"/>
    </row>
    <row r="2" spans="1:9" ht="16.5" customHeight="1" x14ac:dyDescent="0.3">
      <c r="A2" s="7"/>
      <c r="B2" s="121" t="s">
        <v>12</v>
      </c>
      <c r="C2" s="121"/>
      <c r="D2" s="121"/>
      <c r="E2" s="121"/>
      <c r="F2" s="121"/>
      <c r="G2" s="121"/>
      <c r="H2" s="21"/>
      <c r="I2" s="7"/>
    </row>
    <row r="3" spans="1:9" ht="23.4" customHeight="1" x14ac:dyDescent="0.3">
      <c r="A3" s="73" t="s">
        <v>166</v>
      </c>
      <c r="B3" s="73" t="s">
        <v>9</v>
      </c>
      <c r="C3" s="73" t="s">
        <v>8</v>
      </c>
      <c r="D3" s="73" t="s">
        <v>5</v>
      </c>
      <c r="E3" s="73" t="s">
        <v>43</v>
      </c>
      <c r="F3" s="11"/>
      <c r="G3" s="11"/>
      <c r="H3" s="7"/>
      <c r="I3" s="7"/>
    </row>
    <row r="4" spans="1:9" ht="17.25" customHeight="1" x14ac:dyDescent="0.3">
      <c r="A4" s="43">
        <v>1</v>
      </c>
      <c r="B4" s="74">
        <v>1</v>
      </c>
      <c r="C4" s="75" t="s">
        <v>138</v>
      </c>
      <c r="D4" s="4" t="s">
        <v>1</v>
      </c>
      <c r="E4" s="3">
        <v>1764.04</v>
      </c>
      <c r="F4" s="7"/>
      <c r="G4" s="7"/>
      <c r="H4" s="7"/>
      <c r="I4" s="7"/>
    </row>
    <row r="5" spans="1:9" ht="17.25" customHeight="1" x14ac:dyDescent="0.3">
      <c r="A5" s="43">
        <v>2</v>
      </c>
      <c r="B5" s="74">
        <v>2</v>
      </c>
      <c r="C5" s="76" t="s">
        <v>139</v>
      </c>
      <c r="D5" s="4" t="s">
        <v>1</v>
      </c>
      <c r="E5" s="3">
        <v>2876</v>
      </c>
      <c r="F5" s="7"/>
      <c r="G5" s="7"/>
      <c r="H5" s="7"/>
      <c r="I5" s="7"/>
    </row>
    <row r="6" spans="1:9" ht="17.25" customHeight="1" x14ac:dyDescent="0.3">
      <c r="A6" s="43">
        <v>3</v>
      </c>
      <c r="B6" s="74">
        <v>3</v>
      </c>
      <c r="C6" s="76" t="s">
        <v>140</v>
      </c>
      <c r="D6" s="4" t="s">
        <v>1</v>
      </c>
      <c r="E6" s="3">
        <v>177.62</v>
      </c>
      <c r="F6" s="7"/>
      <c r="G6" s="7"/>
      <c r="H6" s="7"/>
      <c r="I6" s="7"/>
    </row>
    <row r="7" spans="1:9" ht="17.25" customHeight="1" x14ac:dyDescent="0.3">
      <c r="A7" s="43">
        <v>4</v>
      </c>
      <c r="B7" s="74">
        <v>4</v>
      </c>
      <c r="C7" s="75" t="s">
        <v>141</v>
      </c>
      <c r="D7" s="4" t="s">
        <v>10</v>
      </c>
      <c r="E7" s="3">
        <v>1063.1400000000001</v>
      </c>
      <c r="F7" s="7"/>
      <c r="G7" s="7"/>
      <c r="H7" s="7"/>
      <c r="I7" s="7"/>
    </row>
    <row r="8" spans="1:9" ht="17.25" customHeight="1" x14ac:dyDescent="0.3">
      <c r="A8" s="43">
        <v>5</v>
      </c>
      <c r="B8" s="74">
        <v>5</v>
      </c>
      <c r="C8" s="75" t="s">
        <v>142</v>
      </c>
      <c r="D8" s="4" t="s">
        <v>10</v>
      </c>
      <c r="E8" s="3">
        <v>1034.54</v>
      </c>
      <c r="F8" s="7"/>
      <c r="G8" s="7"/>
      <c r="H8" s="7"/>
      <c r="I8" s="7"/>
    </row>
    <row r="9" spans="1:9" ht="17.25" customHeight="1" x14ac:dyDescent="0.3">
      <c r="A9" s="43">
        <v>6</v>
      </c>
      <c r="B9" s="74">
        <v>6</v>
      </c>
      <c r="C9" s="76" t="s">
        <v>143</v>
      </c>
      <c r="D9" s="4" t="s">
        <v>16</v>
      </c>
      <c r="E9" s="3">
        <v>0</v>
      </c>
      <c r="F9" s="7"/>
      <c r="G9" s="7"/>
      <c r="H9" s="7"/>
      <c r="I9" s="7"/>
    </row>
    <row r="10" spans="1:9" ht="17.25" customHeight="1" x14ac:dyDescent="0.3">
      <c r="A10" s="77"/>
      <c r="B10" s="140" t="s">
        <v>2</v>
      </c>
      <c r="C10" s="141"/>
      <c r="D10" s="142"/>
      <c r="E10" s="78">
        <f>SUM(E4:E9)</f>
        <v>6915.34</v>
      </c>
      <c r="F10" s="7"/>
      <c r="G10" s="7"/>
      <c r="H10" s="7"/>
      <c r="I10" s="7"/>
    </row>
    <row r="11" spans="1:9" ht="9" customHeight="1" x14ac:dyDescent="0.3">
      <c r="A11" s="7"/>
      <c r="B11" s="5"/>
      <c r="C11" s="5"/>
      <c r="D11" s="5"/>
      <c r="E11" s="19"/>
      <c r="F11" s="7"/>
      <c r="G11" s="7"/>
      <c r="H11" s="7"/>
      <c r="I11" s="7"/>
    </row>
    <row r="12" spans="1:9" ht="17.25" customHeight="1" x14ac:dyDescent="0.3">
      <c r="A12" s="7"/>
      <c r="B12" s="7"/>
      <c r="C12" s="108" t="s">
        <v>15</v>
      </c>
      <c r="D12" s="108"/>
      <c r="E12" s="108"/>
      <c r="F12" s="7"/>
      <c r="G12" s="7"/>
      <c r="H12" s="7"/>
      <c r="I12" s="7"/>
    </row>
    <row r="13" spans="1:9" ht="21.6" customHeight="1" x14ac:dyDescent="0.3">
      <c r="A13" s="43"/>
      <c r="B13" s="73" t="s">
        <v>9</v>
      </c>
      <c r="C13" s="73" t="s">
        <v>8</v>
      </c>
      <c r="D13" s="73" t="s">
        <v>5</v>
      </c>
      <c r="E13" s="73" t="s">
        <v>43</v>
      </c>
      <c r="F13" s="7"/>
      <c r="G13" s="7"/>
      <c r="H13" s="7"/>
      <c r="I13" s="7"/>
    </row>
    <row r="14" spans="1:9" ht="18.75" customHeight="1" x14ac:dyDescent="0.3">
      <c r="A14" s="43">
        <v>7</v>
      </c>
      <c r="B14" s="74">
        <v>1</v>
      </c>
      <c r="C14" s="75" t="s">
        <v>144</v>
      </c>
      <c r="D14" s="4" t="s">
        <v>0</v>
      </c>
      <c r="E14" s="3">
        <v>5461.2</v>
      </c>
      <c r="F14" s="16"/>
      <c r="G14" s="12"/>
      <c r="H14" s="7"/>
      <c r="I14" s="7"/>
    </row>
    <row r="15" spans="1:9" ht="15" customHeight="1" x14ac:dyDescent="0.3">
      <c r="A15" s="43">
        <v>8</v>
      </c>
      <c r="B15" s="74">
        <v>2</v>
      </c>
      <c r="C15" s="75" t="s">
        <v>145</v>
      </c>
      <c r="D15" s="4" t="s">
        <v>44</v>
      </c>
      <c r="E15" s="3">
        <v>500</v>
      </c>
      <c r="F15" s="19"/>
      <c r="G15" s="16"/>
      <c r="H15" s="12"/>
      <c r="I15" s="7"/>
    </row>
    <row r="16" spans="1:9" ht="16.5" customHeight="1" x14ac:dyDescent="0.3">
      <c r="A16" s="43">
        <v>9</v>
      </c>
      <c r="B16" s="74">
        <v>3</v>
      </c>
      <c r="C16" s="76" t="s">
        <v>146</v>
      </c>
      <c r="D16" s="4" t="s">
        <v>1</v>
      </c>
      <c r="E16" s="3">
        <v>35947.79</v>
      </c>
      <c r="F16" s="108"/>
      <c r="G16" s="21"/>
      <c r="H16" s="21"/>
      <c r="I16" s="21"/>
    </row>
    <row r="17" spans="1:9" ht="17.25" customHeight="1" x14ac:dyDescent="0.3">
      <c r="A17" s="77"/>
      <c r="B17" s="135" t="s">
        <v>2</v>
      </c>
      <c r="C17" s="135"/>
      <c r="D17" s="135"/>
      <c r="E17" s="78">
        <f>SUM(E14:E16)</f>
        <v>41908.99</v>
      </c>
      <c r="F17" s="7"/>
      <c r="G17" s="108"/>
      <c r="H17" s="7"/>
      <c r="I17" s="7"/>
    </row>
    <row r="18" spans="1:9" ht="10.8" customHeight="1" x14ac:dyDescent="0.3">
      <c r="A18" s="7"/>
      <c r="B18" s="5"/>
      <c r="C18" s="5"/>
      <c r="D18" s="5"/>
      <c r="E18" s="19"/>
      <c r="F18" s="7"/>
      <c r="G18" s="108"/>
      <c r="H18" s="7"/>
      <c r="I18" s="7"/>
    </row>
    <row r="19" spans="1:9" ht="17.25" customHeight="1" x14ac:dyDescent="0.3">
      <c r="A19" s="7"/>
      <c r="B19" s="7"/>
      <c r="C19" s="108" t="s">
        <v>14</v>
      </c>
      <c r="D19" s="108"/>
      <c r="E19" s="108"/>
      <c r="F19" s="7"/>
      <c r="G19" s="108"/>
      <c r="H19" s="7"/>
      <c r="I19" s="7"/>
    </row>
    <row r="20" spans="1:9" ht="22.5" customHeight="1" x14ac:dyDescent="0.3">
      <c r="A20" s="77"/>
      <c r="B20" s="73" t="s">
        <v>9</v>
      </c>
      <c r="C20" s="73" t="s">
        <v>8</v>
      </c>
      <c r="D20" s="73" t="s">
        <v>5</v>
      </c>
      <c r="E20" s="73" t="s">
        <v>43</v>
      </c>
      <c r="F20" s="7"/>
      <c r="G20" s="6"/>
      <c r="H20" s="7"/>
      <c r="I20" s="7"/>
    </row>
    <row r="21" spans="1:9" x14ac:dyDescent="0.3">
      <c r="A21" s="79">
        <v>10</v>
      </c>
      <c r="B21" s="74">
        <v>1</v>
      </c>
      <c r="C21" s="4" t="s">
        <v>147</v>
      </c>
      <c r="D21" s="4" t="s">
        <v>1</v>
      </c>
      <c r="E21" s="3">
        <v>1336.99</v>
      </c>
      <c r="F21" s="15"/>
      <c r="G21" s="7"/>
      <c r="H21" s="6"/>
      <c r="I21" s="7"/>
    </row>
    <row r="22" spans="1:9" ht="15.6" x14ac:dyDescent="0.3">
      <c r="A22" s="79">
        <v>11</v>
      </c>
      <c r="B22" s="74">
        <v>2</v>
      </c>
      <c r="C22" s="4" t="s">
        <v>164</v>
      </c>
      <c r="D22" s="4" t="s">
        <v>1</v>
      </c>
      <c r="E22" s="3">
        <v>35.42</v>
      </c>
      <c r="F22" s="109"/>
      <c r="G22" s="25"/>
      <c r="H22" s="25"/>
      <c r="I22" s="7"/>
    </row>
    <row r="23" spans="1:9" x14ac:dyDescent="0.3">
      <c r="A23" s="79">
        <v>12</v>
      </c>
      <c r="B23" s="74">
        <v>3</v>
      </c>
      <c r="C23" s="4" t="s">
        <v>148</v>
      </c>
      <c r="D23" s="3" t="s">
        <v>0</v>
      </c>
      <c r="E23" s="3">
        <v>730</v>
      </c>
      <c r="F23" s="11"/>
      <c r="G23" s="11"/>
      <c r="H23" s="7"/>
      <c r="I23" s="7"/>
    </row>
    <row r="24" spans="1:9" x14ac:dyDescent="0.3">
      <c r="A24" s="79">
        <v>13</v>
      </c>
      <c r="B24" s="74">
        <v>4</v>
      </c>
      <c r="C24" s="4" t="s">
        <v>149</v>
      </c>
      <c r="D24" s="3" t="s">
        <v>16</v>
      </c>
      <c r="E24" s="3">
        <v>0.82</v>
      </c>
      <c r="F24" s="11"/>
      <c r="G24" s="11"/>
      <c r="H24" s="7"/>
      <c r="I24" s="7"/>
    </row>
    <row r="25" spans="1:9" x14ac:dyDescent="0.3">
      <c r="A25" s="79">
        <v>14</v>
      </c>
      <c r="B25" s="74">
        <v>5</v>
      </c>
      <c r="C25" s="4" t="s">
        <v>151</v>
      </c>
      <c r="D25" s="3" t="s">
        <v>16</v>
      </c>
      <c r="E25" s="3">
        <v>5.2</v>
      </c>
      <c r="F25" s="7"/>
      <c r="G25" s="6"/>
      <c r="H25" s="7"/>
      <c r="I25" s="7"/>
    </row>
    <row r="26" spans="1:9" x14ac:dyDescent="0.3">
      <c r="A26" s="79">
        <v>15</v>
      </c>
      <c r="B26" s="74">
        <v>6</v>
      </c>
      <c r="C26" s="4" t="s">
        <v>152</v>
      </c>
      <c r="D26" s="3" t="s">
        <v>16</v>
      </c>
      <c r="E26" s="3">
        <v>1120.3800000000001</v>
      </c>
      <c r="F26" s="7"/>
      <c r="G26" s="6"/>
      <c r="H26" s="7"/>
      <c r="I26" s="7"/>
    </row>
    <row r="27" spans="1:9" ht="15.6" x14ac:dyDescent="0.3">
      <c r="A27" s="79">
        <v>16</v>
      </c>
      <c r="B27" s="74">
        <v>7</v>
      </c>
      <c r="C27" s="4" t="s">
        <v>153</v>
      </c>
      <c r="D27" s="3" t="s">
        <v>18</v>
      </c>
      <c r="E27" s="3">
        <v>12483.06</v>
      </c>
      <c r="F27" s="109"/>
      <c r="G27" s="6"/>
      <c r="H27" s="7"/>
      <c r="I27" s="7"/>
    </row>
    <row r="28" spans="1:9" x14ac:dyDescent="0.3">
      <c r="A28" s="79">
        <v>17</v>
      </c>
      <c r="B28" s="74">
        <v>8</v>
      </c>
      <c r="C28" s="4" t="s">
        <v>154</v>
      </c>
      <c r="D28" s="3" t="s">
        <v>18</v>
      </c>
      <c r="E28" s="3">
        <v>9255.67</v>
      </c>
      <c r="F28" s="11"/>
      <c r="G28" s="6"/>
      <c r="H28" s="7"/>
      <c r="I28" s="7"/>
    </row>
    <row r="29" spans="1:9" x14ac:dyDescent="0.3">
      <c r="A29" s="79">
        <v>18</v>
      </c>
      <c r="B29" s="74">
        <v>9</v>
      </c>
      <c r="C29" s="4" t="s">
        <v>155</v>
      </c>
      <c r="D29" s="3" t="s">
        <v>10</v>
      </c>
      <c r="E29" s="3">
        <v>1865.4</v>
      </c>
      <c r="F29" s="11"/>
      <c r="G29" s="6"/>
      <c r="H29" s="7"/>
      <c r="I29" s="7"/>
    </row>
    <row r="30" spans="1:9" x14ac:dyDescent="0.3">
      <c r="A30" s="79">
        <v>19</v>
      </c>
      <c r="B30" s="74">
        <v>10</v>
      </c>
      <c r="C30" s="4" t="s">
        <v>156</v>
      </c>
      <c r="D30" s="3" t="s">
        <v>44</v>
      </c>
      <c r="E30" s="3">
        <v>6467.5</v>
      </c>
      <c r="F30" s="11"/>
      <c r="G30" s="6"/>
      <c r="H30" s="7"/>
      <c r="I30" s="7"/>
    </row>
    <row r="31" spans="1:9" x14ac:dyDescent="0.3">
      <c r="A31" s="79">
        <v>20</v>
      </c>
      <c r="B31" s="74">
        <v>11</v>
      </c>
      <c r="C31" s="4" t="s">
        <v>150</v>
      </c>
      <c r="D31" s="3" t="s">
        <v>19</v>
      </c>
      <c r="E31" s="3">
        <v>4647.45</v>
      </c>
      <c r="F31" s="11"/>
      <c r="G31" s="6"/>
      <c r="H31" s="7"/>
      <c r="I31" s="7"/>
    </row>
    <row r="32" spans="1:9" x14ac:dyDescent="0.3">
      <c r="A32" s="77"/>
      <c r="B32" s="135"/>
      <c r="C32" s="135"/>
      <c r="D32" s="73" t="s">
        <v>2</v>
      </c>
      <c r="E32" s="78">
        <f>SUM(E21:E31)</f>
        <v>37947.89</v>
      </c>
      <c r="F32" s="7"/>
      <c r="G32" s="6"/>
      <c r="H32" s="7"/>
      <c r="I32" s="7"/>
    </row>
    <row r="33" spans="1:9" ht="6.6" customHeight="1" x14ac:dyDescent="0.3">
      <c r="A33" s="7"/>
      <c r="B33" s="7"/>
      <c r="C33" s="7"/>
      <c r="D33" s="7"/>
      <c r="E33" s="7"/>
      <c r="F33" s="11"/>
      <c r="G33" s="11"/>
      <c r="H33" s="7"/>
      <c r="I33" s="7"/>
    </row>
    <row r="34" spans="1:9" ht="15.6" x14ac:dyDescent="0.3">
      <c r="A34" s="7"/>
      <c r="B34" s="7"/>
      <c r="C34" s="109" t="s">
        <v>13</v>
      </c>
      <c r="D34" s="109"/>
      <c r="E34" s="109"/>
      <c r="F34" s="7"/>
      <c r="G34" s="6"/>
      <c r="H34" s="7"/>
      <c r="I34" s="7"/>
    </row>
    <row r="35" spans="1:9" ht="22.2" customHeight="1" x14ac:dyDescent="0.3">
      <c r="A35" s="77"/>
      <c r="B35" s="73" t="s">
        <v>9</v>
      </c>
      <c r="C35" s="73" t="s">
        <v>8</v>
      </c>
      <c r="D35" s="73" t="s">
        <v>5</v>
      </c>
      <c r="E35" s="73" t="s">
        <v>43</v>
      </c>
      <c r="F35" s="7"/>
      <c r="G35" s="6"/>
      <c r="H35" s="7"/>
      <c r="I35" s="7"/>
    </row>
    <row r="36" spans="1:9" x14ac:dyDescent="0.3">
      <c r="A36" s="79">
        <v>21</v>
      </c>
      <c r="B36" s="74">
        <v>1</v>
      </c>
      <c r="C36" s="4" t="s">
        <v>157</v>
      </c>
      <c r="D36" s="3" t="s">
        <v>57</v>
      </c>
      <c r="E36" s="3">
        <v>5118.8</v>
      </c>
      <c r="F36" s="7"/>
      <c r="G36" s="7"/>
      <c r="H36" s="6"/>
      <c r="I36" s="7"/>
    </row>
    <row r="37" spans="1:9" x14ac:dyDescent="0.3">
      <c r="A37" s="79">
        <v>22</v>
      </c>
      <c r="B37" s="74">
        <v>2</v>
      </c>
      <c r="C37" s="4" t="s">
        <v>158</v>
      </c>
      <c r="D37" s="3" t="s">
        <v>16</v>
      </c>
      <c r="E37" s="3">
        <v>31950</v>
      </c>
      <c r="F37" s="7"/>
      <c r="G37" s="7"/>
      <c r="H37" s="6"/>
      <c r="I37" s="7"/>
    </row>
    <row r="38" spans="1:9" x14ac:dyDescent="0.3">
      <c r="A38" s="79">
        <v>23</v>
      </c>
      <c r="B38" s="74">
        <v>3</v>
      </c>
      <c r="C38" s="4" t="s">
        <v>159</v>
      </c>
      <c r="D38" s="3" t="s">
        <v>10</v>
      </c>
      <c r="E38" s="3">
        <v>58298.9</v>
      </c>
      <c r="F38" s="7"/>
      <c r="G38" s="7"/>
      <c r="H38" s="6"/>
      <c r="I38" s="7"/>
    </row>
    <row r="39" spans="1:9" x14ac:dyDescent="0.3">
      <c r="A39" s="77"/>
      <c r="B39" s="135"/>
      <c r="C39" s="135"/>
      <c r="D39" s="80" t="s">
        <v>2</v>
      </c>
      <c r="E39" s="78">
        <f>SUM(E36:E38)</f>
        <v>95367.700000000012</v>
      </c>
      <c r="F39" s="7"/>
      <c r="G39" s="7"/>
      <c r="H39" s="6"/>
      <c r="I39" s="7"/>
    </row>
    <row r="40" spans="1:9" ht="7.2" customHeight="1" x14ac:dyDescent="0.3">
      <c r="A40" s="11"/>
      <c r="B40" s="81"/>
      <c r="C40" s="81"/>
      <c r="D40" s="24"/>
      <c r="E40" s="19"/>
      <c r="F40" s="7"/>
      <c r="G40" s="7"/>
      <c r="H40" s="6"/>
      <c r="I40" s="7"/>
    </row>
    <row r="41" spans="1:9" ht="15.6" x14ac:dyDescent="0.3">
      <c r="A41" s="7"/>
      <c r="B41" s="7"/>
      <c r="C41" s="109" t="s">
        <v>63</v>
      </c>
      <c r="D41" s="7"/>
      <c r="E41" s="109"/>
      <c r="F41" s="7"/>
      <c r="G41" s="7"/>
      <c r="H41" s="6"/>
      <c r="I41" s="7"/>
    </row>
    <row r="42" spans="1:9" ht="22.2" customHeight="1" x14ac:dyDescent="0.3">
      <c r="A42" s="77"/>
      <c r="B42" s="73" t="s">
        <v>9</v>
      </c>
      <c r="C42" s="73" t="s">
        <v>8</v>
      </c>
      <c r="D42" s="73" t="s">
        <v>5</v>
      </c>
      <c r="E42" s="73" t="s">
        <v>43</v>
      </c>
      <c r="F42" s="7"/>
      <c r="G42" s="7"/>
      <c r="H42" s="6"/>
      <c r="I42" s="7"/>
    </row>
    <row r="43" spans="1:9" x14ac:dyDescent="0.3">
      <c r="A43" s="79">
        <v>24</v>
      </c>
      <c r="B43" s="74">
        <v>1</v>
      </c>
      <c r="C43" s="4" t="s">
        <v>160</v>
      </c>
      <c r="D43" s="3" t="s">
        <v>36</v>
      </c>
      <c r="E43" s="3">
        <v>0</v>
      </c>
      <c r="F43" s="7"/>
      <c r="G43" s="7"/>
      <c r="H43" s="6"/>
      <c r="I43" s="7"/>
    </row>
    <row r="44" spans="1:9" x14ac:dyDescent="0.3">
      <c r="A44" s="79">
        <v>25</v>
      </c>
      <c r="B44" s="74">
        <v>2</v>
      </c>
      <c r="C44" s="4" t="s">
        <v>161</v>
      </c>
      <c r="D44" s="3" t="s">
        <v>162</v>
      </c>
      <c r="E44" s="3">
        <v>0</v>
      </c>
      <c r="F44" s="7"/>
      <c r="G44" s="7"/>
      <c r="H44" s="6"/>
      <c r="I44" s="7"/>
    </row>
    <row r="45" spans="1:9" x14ac:dyDescent="0.3">
      <c r="A45" s="79">
        <v>26</v>
      </c>
      <c r="B45" s="74">
        <v>3</v>
      </c>
      <c r="C45" s="4" t="s">
        <v>163</v>
      </c>
      <c r="D45" s="3" t="s">
        <v>0</v>
      </c>
      <c r="E45" s="3">
        <v>0</v>
      </c>
      <c r="F45" s="7"/>
      <c r="G45" s="7"/>
      <c r="H45" s="6"/>
      <c r="I45" s="7"/>
    </row>
    <row r="46" spans="1:9" x14ac:dyDescent="0.3">
      <c r="A46" s="77"/>
      <c r="B46" s="135"/>
      <c r="C46" s="135"/>
      <c r="D46" s="80" t="s">
        <v>2</v>
      </c>
      <c r="E46" s="78">
        <f>SUM(E43:E45)</f>
        <v>0</v>
      </c>
      <c r="F46" s="7"/>
      <c r="G46" s="7"/>
      <c r="H46" s="6"/>
      <c r="I46" s="7"/>
    </row>
    <row r="47" spans="1:9" ht="7.8" customHeight="1" thickBot="1" x14ac:dyDescent="0.35">
      <c r="A47" s="100"/>
      <c r="B47" s="81"/>
      <c r="C47" s="81"/>
      <c r="D47" s="24"/>
      <c r="E47" s="19"/>
    </row>
    <row r="48" spans="1:9" ht="16.2" thickBot="1" x14ac:dyDescent="0.35">
      <c r="A48" s="99"/>
      <c r="B48" s="136"/>
      <c r="C48" s="137"/>
      <c r="D48" s="101" t="s">
        <v>11</v>
      </c>
      <c r="E48" s="102">
        <f>SUM(E10+E17+E32++E39+E46)</f>
        <v>182139.92</v>
      </c>
    </row>
  </sheetData>
  <mergeCells count="8">
    <mergeCell ref="B39:C39"/>
    <mergeCell ref="B48:C48"/>
    <mergeCell ref="B46:C46"/>
    <mergeCell ref="A1:I1"/>
    <mergeCell ref="B2:G2"/>
    <mergeCell ref="B10:D10"/>
    <mergeCell ref="B17:D17"/>
    <mergeCell ref="B32:C32"/>
  </mergeCells>
  <pageMargins left="0.31496062992125984" right="0.31496062992125984" top="0.35433070866141736" bottom="0.35433070866141736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6</vt:i4>
      </vt:variant>
    </vt:vector>
  </HeadingPairs>
  <TitlesOfParts>
    <vt:vector size="10" baseType="lpstr">
      <vt:lpstr>Desteklenen Projeler Listesi</vt:lpstr>
      <vt:lpstr>Desteklenen Proje Bazında Tablo</vt:lpstr>
      <vt:lpstr>Birim Bazında Destek Tablosu</vt:lpstr>
      <vt:lpstr>Sona Eren Projeler Listesi</vt:lpstr>
      <vt:lpstr>'Birim Bazında Destek Tablosu'!Print_Area</vt:lpstr>
      <vt:lpstr>'Desteklenen Proje Bazında Tablo'!Print_Area</vt:lpstr>
      <vt:lpstr>'Sona Eren Projeler Listesi'!Print_Area</vt:lpstr>
      <vt:lpstr>'Birim Bazında Destek Tablosu'!Yazdırma_Alanı</vt:lpstr>
      <vt:lpstr>'Desteklenen Projeler Listesi'!Yazdırma_Alanı</vt:lpstr>
      <vt:lpstr>'Sona Eren Projeler Listesi'!Yazdırma_Alanı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Bayram KÖSE KSÜ BAP Koordinatörü - Şube Müdürü</cp:lastModifiedBy>
  <cp:lastPrinted>2025-05-06T13:01:39Z</cp:lastPrinted>
  <dcterms:created xsi:type="dcterms:W3CDTF">2022-11-20T08:46:48Z</dcterms:created>
  <dcterms:modified xsi:type="dcterms:W3CDTF">2025-05-13T10:14:01Z</dcterms:modified>
</cp:coreProperties>
</file>